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nas2\0302\2026\на САЙТ\РОЗПОДІЛ\розподіл 9\"/>
    </mc:Choice>
  </mc:AlternateContent>
  <xr:revisionPtr revIDLastSave="0" documentId="13_ncr:1_{3347D156-4CDD-4736-B978-8FCECDC5D73B}" xr6:coauthVersionLast="47" xr6:coauthVersionMax="47" xr10:uidLastSave="{00000000-0000-0000-0000-000000000000}"/>
  <bookViews>
    <workbookView xWindow="-120" yWindow="-120" windowWidth="29040" windowHeight="15840" xr2:uid="{2EF4B1BC-DB53-41A2-A095-D3C6DAD864E1}"/>
  </bookViews>
  <sheets>
    <sheet name="вересень 2026" sheetId="1" r:id="rId1"/>
  </sheets>
  <definedNames>
    <definedName name="_xlnm.Print_Area" localSheetId="0">'вересень 2026'!$A$5:$Q$35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0" i="1" l="1"/>
  <c r="Q32" i="1"/>
  <c r="Q33" i="1" s="1"/>
  <c r="P32" i="1"/>
  <c r="P33" i="1" s="1"/>
  <c r="O32" i="1"/>
  <c r="O33" i="1" s="1"/>
  <c r="N32" i="1"/>
  <c r="N33" i="1" s="1"/>
  <c r="M32" i="1"/>
  <c r="M33" i="1" s="1"/>
  <c r="L32" i="1"/>
  <c r="L33" i="1" s="1"/>
  <c r="K32" i="1"/>
  <c r="K33" i="1" s="1"/>
  <c r="J32" i="1"/>
  <c r="J33" i="1" s="1"/>
  <c r="I32" i="1"/>
  <c r="I33" i="1" s="1"/>
  <c r="H32" i="1"/>
  <c r="H33" i="1" s="1"/>
  <c r="G32" i="1"/>
  <c r="G33" i="1" s="1"/>
  <c r="F32" i="1"/>
  <c r="F33" i="1" s="1"/>
  <c r="E32" i="1"/>
  <c r="E33" i="1" s="1"/>
  <c r="D32" i="1"/>
  <c r="D33" i="1" s="1"/>
  <c r="C31" i="1"/>
  <c r="C30" i="1"/>
  <c r="C29" i="1"/>
  <c r="C28" i="1"/>
  <c r="C27" i="1"/>
  <c r="C26" i="1"/>
  <c r="C25" i="1"/>
  <c r="C24" i="1"/>
  <c r="C23" i="1"/>
  <c r="C22" i="1"/>
  <c r="C21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32" i="1" l="1"/>
  <c r="C33" i="1" s="1"/>
</calcChain>
</file>

<file path=xl/sharedStrings.xml><?xml version="1.0" encoding="utf-8"?>
<sst xmlns="http://schemas.openxmlformats.org/spreadsheetml/2006/main" count="60" uniqueCount="49">
  <si>
    <t xml:space="preserve">                                                                                                                                              </t>
  </si>
  <si>
    <t>КЕКВ 2282</t>
  </si>
  <si>
    <t>КЕКВ 2730</t>
  </si>
  <si>
    <t>КЕКВ 2240</t>
  </si>
  <si>
    <t>ТВФ</t>
  </si>
  <si>
    <t>Всього</t>
  </si>
  <si>
    <t>Протезно-ортопедичні вироби</t>
  </si>
  <si>
    <t>Протези молочної залози</t>
  </si>
  <si>
    <t>Ортопедичне взуття</t>
  </si>
  <si>
    <t>Засоби для пересування (крісла колісні)</t>
  </si>
  <si>
    <t xml:space="preserve">Засоби реабілітації </t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</si>
  <si>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 xml:space="preserve">засоби для пересування (крісла колісні) </t>
    </r>
    <r>
      <rPr>
        <b/>
        <sz val="10"/>
        <rFont val="Times New Roman"/>
        <family val="1"/>
        <charset val="204"/>
      </rPr>
      <t>(уточнена потреба тервідділень Фонду)</t>
    </r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</si>
  <si>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>засоби реабілітації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</si>
  <si>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>спеціальні засоби для орієнтування</t>
    </r>
    <r>
      <rPr>
        <b/>
        <sz val="10"/>
        <rFont val="Times New Roman"/>
        <family val="1"/>
        <charset val="204"/>
      </rPr>
      <t xml:space="preserve">, </t>
    </r>
    <r>
      <rPr>
        <b/>
        <i/>
        <sz val="10"/>
        <rFont val="Times New Roman"/>
        <family val="1"/>
        <charset val="204"/>
      </rPr>
      <t>спілкування та обміну інформацією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</si>
  <si>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>ПОВ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</si>
  <si>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 xml:space="preserve">Компенсація вартості за самостійно придбане </t>
    </r>
    <r>
      <rPr>
        <b/>
        <i/>
        <sz val="10"/>
        <rFont val="Times New Roman"/>
        <family val="1"/>
        <charset val="204"/>
      </rPr>
      <t>взуття ортопедичне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</si>
  <si>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>ПМЗ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</si>
  <si>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>Компенсація вартості за самостійно придбані</t>
    </r>
    <r>
      <rPr>
        <b/>
        <i/>
        <sz val="10"/>
        <color indexed="8"/>
        <rFont val="Times New Roman"/>
        <family val="1"/>
        <charset val="204"/>
      </rPr>
      <t xml:space="preserve"> інші засоби</t>
    </r>
    <r>
      <rPr>
        <b/>
        <sz val="10"/>
        <color indexed="8"/>
        <rFont val="Times New Roman"/>
        <family val="1"/>
        <charset val="204"/>
      </rPr>
      <t xml:space="preserve"> (</t>
    </r>
    <r>
      <rPr>
        <b/>
        <i/>
        <sz val="10"/>
        <color indexed="8"/>
        <rFont val="Times New Roman"/>
        <family val="1"/>
        <charset val="204"/>
      </rPr>
      <t>наконечники, акумулятори)</t>
    </r>
    <r>
      <rPr>
        <b/>
        <sz val="10"/>
        <color indexed="8"/>
        <rFont val="Times New Roman"/>
        <family val="1"/>
        <charset val="204"/>
      </rPr>
      <t xml:space="preserve"> (уточнена потреба тервідділень Фонду)</t>
    </r>
  </si>
  <si>
    <t>Ремонт ДЗР</t>
  </si>
  <si>
    <t>Поштові витрати пов'язані з компенсацією за самостійно придбані ДЗР (уточнена потреба  тервідділень Фонду)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</si>
  <si>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</si>
  <si>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</si>
  <si>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</si>
  <si>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</si>
  <si>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</si>
  <si>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</si>
  <si>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</si>
  <si>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</si>
  <si>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</si>
  <si>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</si>
  <si>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</si>
  <si>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</si>
  <si>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</si>
  <si>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</si>
  <si>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</si>
  <si>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</si>
  <si>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</si>
  <si>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</si>
  <si>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</si>
  <si>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</si>
  <si>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</si>
  <si>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</si>
  <si>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</si>
  <si>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</si>
  <si>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м.Київ</t>
  </si>
  <si>
    <t>РАЗОМ</t>
  </si>
  <si>
    <t>ЦА Фонду</t>
  </si>
  <si>
    <t>-</t>
  </si>
  <si>
    <t xml:space="preserve">Інформація щодо проведеного фінансування за державною програмою 2507110 «Соціальний захист осіб з інвалідністю» у вересні 2026 року за напрямом використання бюджетних коштів «Забезпечення допоміжними засобами реабілітації (технічними та іншими засобами реабілітації) осіб з інвалідністю, дітей з інвалідністю та інших окремих категорій населення, виплату грошової компенсації вартості за самостійно придбані такі засоби»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</si>
</sst>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₴_-;\-* #,##0.00\ _₴_-;_-* &quot;-&quot;??\ _₴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3" fillId="0" borderId="1" xfId="2" applyFont="1" applyBorder="1"/>
    <xf numFmtId="0" fontId="5" fillId="0" borderId="0" xfId="2" applyFont="1"/>
    <xf numFmtId="0" fontId="7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64" fontId="4" fillId="0" borderId="1" xfId="3" applyFont="1" applyFill="1" applyBorder="1" applyAlignment="1">
      <alignment horizontal="center" vertical="center" wrapText="1"/>
    </xf>
    <xf numFmtId="164" fontId="4" fillId="0" borderId="4" xfId="3" applyFont="1" applyFill="1" applyBorder="1" applyAlignment="1">
      <alignment horizontal="center" vertical="center" wrapText="1"/>
    </xf>
    <xf numFmtId="4" fontId="4" fillId="0" borderId="4" xfId="3" applyNumberFormat="1" applyFont="1" applyFill="1" applyBorder="1" applyAlignment="1">
      <alignment horizontal="center" vertical="center" wrapText="1"/>
    </xf>
    <xf numFmtId="4" fontId="8" fillId="0" borderId="4" xfId="4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4" fillId="0" borderId="1" xfId="2" applyFont="1" applyBorder="1"/>
    <xf numFmtId="4" fontId="3" fillId="0" borderId="1" xfId="1" applyNumberFormat="1" applyFont="1" applyBorder="1" applyAlignment="1">
      <alignment horizontal="right"/>
    </xf>
    <xf numFmtId="4" fontId="0" fillId="0" borderId="1" xfId="0" applyNumberFormat="1" applyBorder="1"/>
    <xf numFmtId="4" fontId="5" fillId="0" borderId="0" xfId="2" applyNumberFormat="1" applyFont="1"/>
    <xf numFmtId="0" fontId="12" fillId="0" borderId="1" xfId="2" applyFont="1" applyBorder="1"/>
    <xf numFmtId="0" fontId="8" fillId="0" borderId="1" xfId="2" applyFont="1" applyBorder="1"/>
    <xf numFmtId="4" fontId="12" fillId="0" borderId="1" xfId="1" applyNumberFormat="1" applyFont="1" applyBorder="1" applyAlignment="1">
      <alignment horizontal="right"/>
    </xf>
    <xf numFmtId="0" fontId="13" fillId="0" borderId="0" xfId="2" applyFont="1"/>
    <xf numFmtId="0" fontId="14" fillId="0" borderId="0" xfId="0" applyFont="1"/>
    <xf numFmtId="4" fontId="4" fillId="0" borderId="1" xfId="1" applyNumberFormat="1" applyFont="1" applyBorder="1" applyAlignment="1">
      <alignment horizontal="right"/>
    </xf>
    <xf numFmtId="0" fontId="15" fillId="0" borderId="0" xfId="2" applyFont="1"/>
    <xf numFmtId="4" fontId="3" fillId="0" borderId="1" xfId="3" applyNumberFormat="1" applyFont="1" applyBorder="1" applyAlignment="1">
      <alignment horizontal="right"/>
    </xf>
    <xf numFmtId="0" fontId="3" fillId="0" borderId="1" xfId="2" applyFont="1" applyBorder="1" applyAlignment="1">
      <alignment horizontal="center"/>
    </xf>
    <xf numFmtId="4" fontId="3" fillId="0" borderId="1" xfId="3" applyNumberFormat="1" applyFont="1" applyBorder="1" applyAlignment="1">
      <alignment horizontal="center"/>
    </xf>
    <xf numFmtId="4" fontId="3" fillId="0" borderId="1" xfId="3" applyNumberFormat="1" applyFont="1" applyFill="1" applyBorder="1" applyAlignment="1">
      <alignment horizontal="right"/>
    </xf>
    <xf numFmtId="4" fontId="3" fillId="2" borderId="1" xfId="3" applyNumberFormat="1" applyFont="1" applyFill="1" applyBorder="1" applyAlignment="1">
      <alignment horizontal="right"/>
    </xf>
    <xf numFmtId="4" fontId="5" fillId="0" borderId="0" xfId="3" applyNumberFormat="1" applyFont="1" applyFill="1" applyBorder="1" applyAlignment="1">
      <alignment horizontal="right" vertical="center"/>
    </xf>
    <xf numFmtId="4" fontId="13" fillId="0" borderId="0" xfId="3" applyNumberFormat="1" applyFont="1" applyFill="1" applyBorder="1" applyAlignment="1">
      <alignment horizontal="right" vertical="center"/>
    </xf>
    <xf numFmtId="4" fontId="5" fillId="0" borderId="0" xfId="3" applyNumberFormat="1" applyFont="1" applyFill="1" applyBorder="1"/>
    <xf numFmtId="4" fontId="12" fillId="0" borderId="0" xfId="2" applyNumberFormat="1" applyFont="1"/>
    <xf numFmtId="4" fontId="3" fillId="0" borderId="0" xfId="3" applyNumberFormat="1" applyFont="1" applyFill="1" applyBorder="1"/>
    <xf numFmtId="4" fontId="16" fillId="0" borderId="0" xfId="0" applyNumberFormat="1" applyFont="1"/>
    <xf numFmtId="4" fontId="5" fillId="2" borderId="0" xfId="2" applyNumberFormat="1" applyFont="1" applyFill="1" applyAlignment="1">
      <alignment horizontal="right"/>
    </xf>
    <xf numFmtId="164" fontId="5" fillId="0" borderId="0" xfId="3" applyFont="1" applyBorder="1"/>
    <xf numFmtId="4" fontId="3" fillId="0" borderId="1" xfId="1" applyNumberFormat="1" applyFont="1" applyFill="1" applyBorder="1" applyAlignment="1">
      <alignment horizontal="right"/>
    </xf>
    <xf numFmtId="0" fontId="3" fillId="0" borderId="5" xfId="2" applyFont="1" applyBorder="1"/>
    <xf numFmtId="0" fontId="4" fillId="0" borderId="5" xfId="2" applyFont="1" applyBorder="1" applyAlignment="1">
      <alignment horizontal="center" wrapText="1"/>
    </xf>
    <xf numFmtId="0" fontId="4" fillId="0" borderId="5" xfId="2" applyFont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5">
    <cellStyle name="Звичайний" xfId="0" builtinId="0"/>
    <cellStyle name="Звичайний 2" xfId="2" xr:uid="{890285FE-AFF1-45C4-B749-295AEA99DA3A}"/>
    <cellStyle name="Звичайний 2 2" xfId="4" xr:uid="{7C14C524-68BF-4FA0-A7D8-A73609E58F88}"/>
    <cellStyle name="Фінансовий" xfId="1" builtinId="3"/>
    <cellStyle name="Фінансовий 3" xfId="3" xr:uid="{8F3800FE-5877-4FF1-AF34-63A2DA42E7C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19D31-2323-4FC7-9439-DEC58508AD74}">
  <sheetPr>
    <pageSetUpPr fitToPage="1"/>
  </sheetPr>
  <dimension ref="A3:AI39"/>
  <sheetViews>
    <sheetView tabSelected="1" zoomScale="80" zoomScaleNormal="80" zoomScaleSheetLayoutView="66" workbookViewId="0">
      <selection activeCell="E10" sqref="E10"/>
    </sheetView>
  </sheetViews>
  <sheetFormatPr defaultColWidth="9.140625" defaultRowHeight="15.75" x14ac:dyDescent="0.25"/>
  <cols>
    <col min="1" max="1" width="4.140625" style="2" customWidth="1"/>
    <col min="2" max="2" width="21.140625" style="2" customWidth="1"/>
    <col min="3" max="3" width="20.140625" style="2" customWidth="1"/>
    <col min="4" max="4" width="21.140625" style="2" customWidth="1"/>
    <col min="5" max="5" width="22.140625" style="2" customWidth="1"/>
    <col min="6" max="6" width="22.7109375" style="2" customWidth="1"/>
    <col min="7" max="7" width="25.140625" style="2" customWidth="1"/>
    <col min="8" max="8" width="21.5703125" style="2" customWidth="1"/>
    <col min="9" max="11" width="18.7109375" style="32" customWidth="1"/>
    <col min="12" max="12" width="18.28515625" style="32" customWidth="1"/>
    <col min="13" max="13" width="16.5703125" style="33" customWidth="1"/>
    <col min="14" max="14" width="15.7109375" style="2" customWidth="1"/>
    <col min="15" max="15" width="15.28515625" style="2" customWidth="1"/>
    <col min="16" max="16" width="14.7109375" style="2" customWidth="1"/>
    <col min="17" max="17" width="16.140625" style="2" customWidth="1"/>
    <col min="18" max="18" width="9.140625" style="2"/>
    <col min="34" max="34" width="9.140625" style="2"/>
    <col min="35" max="35" width="13.140625" style="2" bestFit="1" customWidth="1"/>
    <col min="36" max="16384" width="9.140625" style="2"/>
  </cols>
  <sheetData>
    <row r="3" spans="1:35" x14ac:dyDescent="0.25">
      <c r="A3" s="41" t="s">
        <v>48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35" ht="25.5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35" ht="18.75" customHeight="1" x14ac:dyDescent="0.25">
      <c r="A5" s="35" t="s">
        <v>0</v>
      </c>
      <c r="B5" s="36"/>
      <c r="C5" s="36"/>
      <c r="D5" s="37" t="s">
        <v>1</v>
      </c>
      <c r="E5" s="37"/>
      <c r="F5" s="37"/>
      <c r="G5" s="37"/>
      <c r="H5" s="37"/>
      <c r="I5" s="38" t="s">
        <v>2</v>
      </c>
      <c r="J5" s="39"/>
      <c r="K5" s="39"/>
      <c r="L5" s="39"/>
      <c r="M5" s="39"/>
      <c r="N5" s="39"/>
      <c r="O5" s="39"/>
      <c r="P5" s="40" t="s">
        <v>3</v>
      </c>
      <c r="Q5" s="40"/>
    </row>
    <row r="6" spans="1:35" ht="161.25" customHeight="1" x14ac:dyDescent="0.25">
      <c r="A6" s="3"/>
      <c r="B6" s="4" t="s">
        <v>4</v>
      </c>
      <c r="C6" s="5" t="s">
        <v>5</v>
      </c>
      <c r="D6" s="6" t="s">
        <v>6</v>
      </c>
      <c r="E6" s="6" t="s">
        <v>7</v>
      </c>
      <c r="F6" s="7" t="s">
        <v>8</v>
      </c>
      <c r="G6" s="6" t="s">
        <v>9</v>
      </c>
      <c r="H6" s="6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9" t="s">
        <v>17</v>
      </c>
      <c r="P6" s="6" t="s">
        <v>18</v>
      </c>
      <c r="Q6" s="8" t="s">
        <v>19</v>
      </c>
    </row>
    <row r="7" spans="1:35" x14ac:dyDescent="0.25">
      <c r="A7" s="1">
        <v>1</v>
      </c>
      <c r="B7" s="10" t="s">
        <v>20</v>
      </c>
      <c r="C7" s="11">
        <f t="shared" ref="C7:C31" si="0">SUM(D7:Q7)</f>
        <v>34054401</v>
      </c>
      <c r="D7" s="12">
        <v>24396828</v>
      </c>
      <c r="E7" s="12">
        <v>237631</v>
      </c>
      <c r="F7" s="12">
        <v>2188998</v>
      </c>
      <c r="G7" s="12">
        <v>5501751</v>
      </c>
      <c r="H7" s="12">
        <v>1590967</v>
      </c>
      <c r="I7" s="12"/>
      <c r="J7" s="12">
        <v>40181</v>
      </c>
      <c r="K7" s="12">
        <v>62385</v>
      </c>
      <c r="L7" s="12">
        <v>35660</v>
      </c>
      <c r="M7" s="12"/>
      <c r="N7" s="12"/>
      <c r="O7" s="12"/>
      <c r="P7" s="12"/>
      <c r="Q7" s="12"/>
      <c r="AI7" s="13"/>
    </row>
    <row r="8" spans="1:35" x14ac:dyDescent="0.25">
      <c r="A8" s="1">
        <v>2</v>
      </c>
      <c r="B8" s="10" t="s">
        <v>21</v>
      </c>
      <c r="C8" s="11">
        <f t="shared" si="0"/>
        <v>13949189</v>
      </c>
      <c r="D8" s="12">
        <v>10021961</v>
      </c>
      <c r="E8" s="12">
        <v>192161</v>
      </c>
      <c r="F8" s="12">
        <v>945536</v>
      </c>
      <c r="G8" s="12">
        <v>2318952</v>
      </c>
      <c r="H8" s="12">
        <v>353955</v>
      </c>
      <c r="I8" s="12"/>
      <c r="J8" s="12">
        <v>1084</v>
      </c>
      <c r="K8" s="12">
        <v>45828</v>
      </c>
      <c r="L8" s="12">
        <v>69712</v>
      </c>
      <c r="M8" s="12"/>
      <c r="N8" s="12"/>
      <c r="O8" s="12"/>
      <c r="P8" s="12"/>
      <c r="Q8" s="12"/>
    </row>
    <row r="9" spans="1:35" s="17" customFormat="1" x14ac:dyDescent="0.25">
      <c r="A9" s="14">
        <v>3</v>
      </c>
      <c r="B9" s="15" t="s">
        <v>22</v>
      </c>
      <c r="C9" s="16">
        <f t="shared" si="0"/>
        <v>35752528</v>
      </c>
      <c r="D9" s="12">
        <v>26966507</v>
      </c>
      <c r="E9" s="12">
        <v>823094</v>
      </c>
      <c r="F9" s="12">
        <v>1576737</v>
      </c>
      <c r="G9" s="12">
        <v>4044851</v>
      </c>
      <c r="H9" s="12">
        <v>2182315</v>
      </c>
      <c r="I9" s="12"/>
      <c r="J9" s="12">
        <v>23579</v>
      </c>
      <c r="K9" s="12">
        <v>98535</v>
      </c>
      <c r="L9" s="12">
        <v>36500</v>
      </c>
      <c r="M9" s="12"/>
      <c r="N9" s="12"/>
      <c r="O9" s="12">
        <v>410</v>
      </c>
      <c r="P9" s="12"/>
      <c r="Q9" s="12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spans="1:35" x14ac:dyDescent="0.25">
      <c r="A10" s="1">
        <v>4</v>
      </c>
      <c r="B10" s="10" t="s">
        <v>23</v>
      </c>
      <c r="C10" s="11">
        <f t="shared" si="0"/>
        <v>2323963</v>
      </c>
      <c r="D10" s="12">
        <v>1723919</v>
      </c>
      <c r="E10" s="12">
        <v>4111</v>
      </c>
      <c r="F10" s="12">
        <v>30176</v>
      </c>
      <c r="G10" s="12">
        <v>412755</v>
      </c>
      <c r="H10" s="12">
        <v>153002</v>
      </c>
      <c r="I10" s="12"/>
      <c r="J10" s="12"/>
      <c r="K10" s="12"/>
      <c r="L10" s="12"/>
      <c r="M10" s="12"/>
      <c r="N10" s="12"/>
      <c r="O10" s="12"/>
      <c r="P10" s="12"/>
      <c r="Q10" s="12"/>
    </row>
    <row r="11" spans="1:35" x14ac:dyDescent="0.25">
      <c r="A11" s="1">
        <v>5</v>
      </c>
      <c r="B11" s="10" t="s">
        <v>24</v>
      </c>
      <c r="C11" s="11">
        <f t="shared" si="0"/>
        <v>27429481</v>
      </c>
      <c r="D11" s="12">
        <v>16614060</v>
      </c>
      <c r="E11" s="12">
        <v>391975</v>
      </c>
      <c r="F11" s="12">
        <v>2118649</v>
      </c>
      <c r="G11" s="12">
        <v>6895522</v>
      </c>
      <c r="H11" s="12">
        <v>1258214</v>
      </c>
      <c r="I11" s="12"/>
      <c r="J11" s="12">
        <v>6039</v>
      </c>
      <c r="K11" s="12">
        <v>70620</v>
      </c>
      <c r="L11" s="12">
        <v>59623</v>
      </c>
      <c r="M11" s="12">
        <v>14779</v>
      </c>
      <c r="N11" s="12"/>
      <c r="O11" s="12"/>
      <c r="P11" s="12"/>
      <c r="Q11" s="12"/>
    </row>
    <row r="12" spans="1:35" x14ac:dyDescent="0.25">
      <c r="A12" s="1">
        <v>6</v>
      </c>
      <c r="B12" s="10" t="s">
        <v>25</v>
      </c>
      <c r="C12" s="11">
        <f t="shared" si="0"/>
        <v>14342897</v>
      </c>
      <c r="D12" s="12">
        <v>11854579</v>
      </c>
      <c r="E12" s="12">
        <v>196875</v>
      </c>
      <c r="F12" s="12">
        <v>579310</v>
      </c>
      <c r="G12" s="12">
        <v>1458816</v>
      </c>
      <c r="H12" s="12">
        <v>161380</v>
      </c>
      <c r="I12" s="12"/>
      <c r="J12" s="12"/>
      <c r="K12" s="12">
        <v>4146</v>
      </c>
      <c r="L12" s="12">
        <v>87791</v>
      </c>
      <c r="M12" s="12"/>
      <c r="N12" s="12"/>
      <c r="O12" s="12"/>
      <c r="P12" s="12"/>
      <c r="Q12" s="12"/>
    </row>
    <row r="13" spans="1:35" x14ac:dyDescent="0.25">
      <c r="A13" s="1">
        <v>7</v>
      </c>
      <c r="B13" s="10" t="s">
        <v>26</v>
      </c>
      <c r="C13" s="11">
        <f t="shared" si="0"/>
        <v>9146713</v>
      </c>
      <c r="D13" s="12">
        <v>7098247</v>
      </c>
      <c r="E13" s="12">
        <v>96646</v>
      </c>
      <c r="F13" s="12">
        <v>277622</v>
      </c>
      <c r="G13" s="12">
        <v>1157492</v>
      </c>
      <c r="H13" s="12">
        <v>464196</v>
      </c>
      <c r="I13" s="12"/>
      <c r="J13" s="12">
        <v>3249</v>
      </c>
      <c r="K13" s="12">
        <v>49261</v>
      </c>
      <c r="L13" s="12"/>
      <c r="M13" s="12"/>
      <c r="N13" s="12"/>
      <c r="O13" s="12"/>
      <c r="P13" s="12"/>
      <c r="Q13" s="12"/>
    </row>
    <row r="14" spans="1:35" x14ac:dyDescent="0.25">
      <c r="A14" s="1">
        <v>8</v>
      </c>
      <c r="B14" s="10" t="s">
        <v>27</v>
      </c>
      <c r="C14" s="11">
        <f t="shared" si="0"/>
        <v>26784465</v>
      </c>
      <c r="D14" s="12">
        <v>20565166</v>
      </c>
      <c r="E14" s="12">
        <v>241042</v>
      </c>
      <c r="F14" s="12">
        <v>1954894</v>
      </c>
      <c r="G14" s="12">
        <v>3415114</v>
      </c>
      <c r="H14" s="12">
        <v>507232</v>
      </c>
      <c r="I14" s="12"/>
      <c r="J14" s="12">
        <v>3395</v>
      </c>
      <c r="K14" s="12">
        <v>76012</v>
      </c>
      <c r="L14" s="12">
        <v>21200</v>
      </c>
      <c r="M14" s="12"/>
      <c r="N14" s="12"/>
      <c r="O14" s="12">
        <v>410</v>
      </c>
      <c r="P14" s="12"/>
      <c r="Q14" s="12"/>
    </row>
    <row r="15" spans="1:35" x14ac:dyDescent="0.25">
      <c r="A15" s="1">
        <v>9</v>
      </c>
      <c r="B15" s="10" t="s">
        <v>28</v>
      </c>
      <c r="C15" s="11">
        <f t="shared" si="0"/>
        <v>18425718</v>
      </c>
      <c r="D15" s="12">
        <v>12211854</v>
      </c>
      <c r="E15" s="12">
        <v>376596</v>
      </c>
      <c r="F15" s="12">
        <v>930195</v>
      </c>
      <c r="G15" s="12">
        <v>4019807</v>
      </c>
      <c r="H15" s="12">
        <v>852894</v>
      </c>
      <c r="I15" s="12"/>
      <c r="J15" s="12">
        <v>1406</v>
      </c>
      <c r="K15" s="12">
        <v>16734</v>
      </c>
      <c r="L15" s="12">
        <v>16232</v>
      </c>
      <c r="M15" s="12"/>
      <c r="N15" s="12"/>
      <c r="O15" s="12"/>
      <c r="P15" s="12"/>
      <c r="Q15" s="12"/>
    </row>
    <row r="16" spans="1:35" x14ac:dyDescent="0.25">
      <c r="A16" s="1">
        <v>10</v>
      </c>
      <c r="B16" s="10" t="s">
        <v>29</v>
      </c>
      <c r="C16" s="11">
        <f t="shared" si="0"/>
        <v>11287138</v>
      </c>
      <c r="D16" s="12">
        <v>8614396</v>
      </c>
      <c r="E16" s="12">
        <v>163742</v>
      </c>
      <c r="F16" s="12">
        <v>286213</v>
      </c>
      <c r="G16" s="12">
        <v>1595084</v>
      </c>
      <c r="H16" s="12">
        <v>579511</v>
      </c>
      <c r="I16" s="12"/>
      <c r="J16" s="12">
        <v>1923</v>
      </c>
      <c r="K16" s="12">
        <v>25784</v>
      </c>
      <c r="L16" s="12">
        <v>19500</v>
      </c>
      <c r="M16" s="12"/>
      <c r="N16" s="12">
        <v>985</v>
      </c>
      <c r="O16" s="12"/>
      <c r="P16" s="12"/>
      <c r="Q16" s="12"/>
    </row>
    <row r="17" spans="1:17" x14ac:dyDescent="0.25">
      <c r="A17" s="1">
        <v>11</v>
      </c>
      <c r="B17" s="10" t="s">
        <v>30</v>
      </c>
      <c r="C17" s="11">
        <f t="shared" si="0"/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">
        <v>12</v>
      </c>
      <c r="B18" s="10" t="s">
        <v>31</v>
      </c>
      <c r="C18" s="11">
        <f t="shared" si="0"/>
        <v>67859922</v>
      </c>
      <c r="D18" s="12">
        <v>52321119</v>
      </c>
      <c r="E18" s="12">
        <v>230128</v>
      </c>
      <c r="F18" s="12">
        <v>3042474</v>
      </c>
      <c r="G18" s="12">
        <v>10697235</v>
      </c>
      <c r="H18" s="12">
        <v>1330048</v>
      </c>
      <c r="I18" s="12"/>
      <c r="J18" s="12">
        <v>2200</v>
      </c>
      <c r="K18" s="12">
        <v>39718</v>
      </c>
      <c r="L18" s="12">
        <v>197000</v>
      </c>
      <c r="M18" s="12"/>
      <c r="N18" s="12"/>
      <c r="O18" s="12"/>
      <c r="P18" s="12"/>
      <c r="Q18" s="12"/>
    </row>
    <row r="19" spans="1:17" x14ac:dyDescent="0.25">
      <c r="A19" s="1">
        <v>13</v>
      </c>
      <c r="B19" s="10" t="s">
        <v>32</v>
      </c>
      <c r="C19" s="11">
        <f t="shared" si="0"/>
        <v>14843831</v>
      </c>
      <c r="D19" s="12">
        <v>11428289</v>
      </c>
      <c r="E19" s="12">
        <v>109483</v>
      </c>
      <c r="F19" s="12">
        <v>498648</v>
      </c>
      <c r="G19" s="12">
        <v>2113884</v>
      </c>
      <c r="H19" s="12">
        <v>563249</v>
      </c>
      <c r="I19" s="12">
        <v>94905</v>
      </c>
      <c r="J19" s="12">
        <v>10069</v>
      </c>
      <c r="K19" s="12">
        <v>25304</v>
      </c>
      <c r="L19" s="12"/>
      <c r="M19" s="12"/>
      <c r="N19" s="12"/>
      <c r="O19" s="12"/>
      <c r="P19" s="12"/>
      <c r="Q19" s="12"/>
    </row>
    <row r="20" spans="1:17" x14ac:dyDescent="0.25">
      <c r="A20" s="1">
        <v>14</v>
      </c>
      <c r="B20" s="10" t="s">
        <v>33</v>
      </c>
      <c r="C20" s="34">
        <f t="shared" si="0"/>
        <v>30527199</v>
      </c>
      <c r="D20" s="12">
        <v>22806065</v>
      </c>
      <c r="E20" s="12">
        <v>308913</v>
      </c>
      <c r="F20" s="12">
        <v>2217961</v>
      </c>
      <c r="G20" s="12">
        <v>4265696</v>
      </c>
      <c r="H20" s="12">
        <v>743732</v>
      </c>
      <c r="I20" s="12"/>
      <c r="J20" s="12">
        <v>1380</v>
      </c>
      <c r="K20" s="12">
        <v>8292</v>
      </c>
      <c r="L20" s="12">
        <v>175160</v>
      </c>
      <c r="M20" s="12"/>
      <c r="N20" s="12"/>
      <c r="O20" s="12"/>
      <c r="P20" s="12"/>
      <c r="Q20" s="12"/>
    </row>
    <row r="21" spans="1:17" x14ac:dyDescent="0.25">
      <c r="A21" s="1">
        <v>15</v>
      </c>
      <c r="B21" s="10" t="s">
        <v>34</v>
      </c>
      <c r="C21" s="11">
        <f t="shared" si="0"/>
        <v>26461238</v>
      </c>
      <c r="D21" s="12">
        <v>19917036</v>
      </c>
      <c r="E21" s="12">
        <v>341809</v>
      </c>
      <c r="F21" s="12">
        <v>1600040</v>
      </c>
      <c r="G21" s="12">
        <v>3398471</v>
      </c>
      <c r="H21" s="12">
        <v>1077905</v>
      </c>
      <c r="I21" s="12"/>
      <c r="J21" s="12">
        <v>30675</v>
      </c>
      <c r="K21" s="12">
        <v>53867</v>
      </c>
      <c r="L21" s="12">
        <v>41435</v>
      </c>
      <c r="M21" s="12"/>
      <c r="N21" s="12"/>
      <c r="O21" s="12"/>
      <c r="P21" s="12"/>
      <c r="Q21" s="12"/>
    </row>
    <row r="22" spans="1:17" s="17" customFormat="1" x14ac:dyDescent="0.25">
      <c r="A22" s="14">
        <v>16</v>
      </c>
      <c r="B22" s="10" t="s">
        <v>35</v>
      </c>
      <c r="C22" s="11">
        <f t="shared" si="0"/>
        <v>13648919</v>
      </c>
      <c r="D22" s="12">
        <v>9069877</v>
      </c>
      <c r="E22" s="12">
        <v>164620</v>
      </c>
      <c r="F22" s="12">
        <v>1144344</v>
      </c>
      <c r="G22" s="12">
        <v>2808975</v>
      </c>
      <c r="H22" s="12">
        <v>434634</v>
      </c>
      <c r="I22" s="12"/>
      <c r="J22" s="12">
        <v>1177</v>
      </c>
      <c r="K22" s="12">
        <v>8292</v>
      </c>
      <c r="L22" s="12">
        <v>17000</v>
      </c>
      <c r="M22" s="12"/>
      <c r="N22" s="12"/>
      <c r="O22" s="12"/>
      <c r="P22" s="12"/>
      <c r="Q22" s="12"/>
    </row>
    <row r="23" spans="1:17" x14ac:dyDescent="0.25">
      <c r="A23" s="1">
        <v>17</v>
      </c>
      <c r="B23" s="10" t="s">
        <v>36</v>
      </c>
      <c r="C23" s="11">
        <f t="shared" si="0"/>
        <v>15110495</v>
      </c>
      <c r="D23" s="12">
        <v>12331838</v>
      </c>
      <c r="E23" s="12">
        <v>84563</v>
      </c>
      <c r="F23" s="12">
        <v>1202977</v>
      </c>
      <c r="G23" s="12">
        <v>920393</v>
      </c>
      <c r="H23" s="12">
        <v>555380</v>
      </c>
      <c r="I23" s="12"/>
      <c r="J23" s="12">
        <v>2267</v>
      </c>
      <c r="K23" s="12">
        <v>13077</v>
      </c>
      <c r="L23" s="12"/>
      <c r="M23" s="12"/>
      <c r="N23" s="12"/>
      <c r="O23" s="12"/>
      <c r="P23" s="12"/>
      <c r="Q23" s="12"/>
    </row>
    <row r="24" spans="1:17" x14ac:dyDescent="0.25">
      <c r="A24" s="1">
        <v>18</v>
      </c>
      <c r="B24" s="10" t="s">
        <v>37</v>
      </c>
      <c r="C24" s="11">
        <f t="shared" si="0"/>
        <v>15339911</v>
      </c>
      <c r="D24" s="12">
        <v>9250936</v>
      </c>
      <c r="E24" s="12">
        <v>168402</v>
      </c>
      <c r="F24" s="12">
        <v>3385347</v>
      </c>
      <c r="G24" s="12">
        <v>2035414</v>
      </c>
      <c r="H24" s="12">
        <v>439990</v>
      </c>
      <c r="I24" s="12"/>
      <c r="J24" s="12">
        <v>742</v>
      </c>
      <c r="K24" s="12">
        <v>9080</v>
      </c>
      <c r="L24" s="12">
        <v>50000</v>
      </c>
      <c r="M24" s="12"/>
      <c r="N24" s="12"/>
      <c r="O24" s="12"/>
      <c r="P24" s="12"/>
      <c r="Q24" s="12"/>
    </row>
    <row r="25" spans="1:17" x14ac:dyDescent="0.25">
      <c r="A25" s="1">
        <v>19</v>
      </c>
      <c r="B25" s="10" t="s">
        <v>38</v>
      </c>
      <c r="C25" s="11">
        <f t="shared" si="0"/>
        <v>37412042</v>
      </c>
      <c r="D25" s="12">
        <v>29400225</v>
      </c>
      <c r="E25" s="12">
        <v>578839</v>
      </c>
      <c r="F25" s="12">
        <v>2091873</v>
      </c>
      <c r="G25" s="12">
        <v>3810262</v>
      </c>
      <c r="H25" s="12">
        <v>1449038</v>
      </c>
      <c r="I25" s="12"/>
      <c r="J25" s="12">
        <v>2361</v>
      </c>
      <c r="K25" s="12">
        <v>20944</v>
      </c>
      <c r="L25" s="12">
        <v>58500</v>
      </c>
      <c r="M25" s="12"/>
      <c r="N25" s="12"/>
      <c r="O25" s="12"/>
      <c r="P25" s="12"/>
      <c r="Q25" s="12"/>
    </row>
    <row r="26" spans="1:17" x14ac:dyDescent="0.25">
      <c r="A26" s="1">
        <v>20</v>
      </c>
      <c r="B26" s="10" t="s">
        <v>39</v>
      </c>
      <c r="C26" s="11">
        <f t="shared" si="0"/>
        <v>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x14ac:dyDescent="0.25">
      <c r="A27" s="1">
        <v>21</v>
      </c>
      <c r="B27" s="10" t="s">
        <v>40</v>
      </c>
      <c r="C27" s="11">
        <f t="shared" si="0"/>
        <v>24142487</v>
      </c>
      <c r="D27" s="12">
        <v>16070329</v>
      </c>
      <c r="E27" s="12">
        <v>142004</v>
      </c>
      <c r="F27" s="12">
        <v>3094964</v>
      </c>
      <c r="G27" s="12">
        <v>3771664</v>
      </c>
      <c r="H27" s="12">
        <v>905713</v>
      </c>
      <c r="I27" s="12"/>
      <c r="J27" s="12">
        <v>2257</v>
      </c>
      <c r="K27" s="12">
        <v>16056</v>
      </c>
      <c r="L27" s="12">
        <v>139500</v>
      </c>
      <c r="M27" s="12"/>
      <c r="N27" s="12"/>
      <c r="O27" s="12"/>
      <c r="P27" s="12"/>
      <c r="Q27" s="12"/>
    </row>
    <row r="28" spans="1:17" x14ac:dyDescent="0.25">
      <c r="A28" s="1">
        <v>22</v>
      </c>
      <c r="B28" s="10" t="s">
        <v>41</v>
      </c>
      <c r="C28" s="11">
        <f t="shared" si="0"/>
        <v>16500161</v>
      </c>
      <c r="D28" s="12">
        <v>11998037</v>
      </c>
      <c r="E28" s="12">
        <v>397544</v>
      </c>
      <c r="F28" s="12">
        <v>1103177</v>
      </c>
      <c r="G28" s="12">
        <v>2382563</v>
      </c>
      <c r="H28" s="12">
        <v>566935</v>
      </c>
      <c r="I28" s="12"/>
      <c r="J28" s="12">
        <v>1577</v>
      </c>
      <c r="K28" s="12">
        <v>50328</v>
      </c>
      <c r="L28" s="12"/>
      <c r="M28" s="12"/>
      <c r="N28" s="12"/>
      <c r="O28" s="12"/>
      <c r="P28" s="12"/>
      <c r="Q28" s="12"/>
    </row>
    <row r="29" spans="1:17" x14ac:dyDescent="0.25">
      <c r="A29" s="1">
        <v>23</v>
      </c>
      <c r="B29" s="10" t="s">
        <v>42</v>
      </c>
      <c r="C29" s="11">
        <f t="shared" si="0"/>
        <v>10062577</v>
      </c>
      <c r="D29" s="12">
        <v>6550201</v>
      </c>
      <c r="E29" s="12">
        <v>94658</v>
      </c>
      <c r="F29" s="12">
        <v>1214496</v>
      </c>
      <c r="G29" s="12">
        <v>1769357</v>
      </c>
      <c r="H29" s="12">
        <v>402562</v>
      </c>
      <c r="I29" s="12"/>
      <c r="J29" s="12">
        <v>6919</v>
      </c>
      <c r="K29" s="12">
        <v>24384</v>
      </c>
      <c r="L29" s="12"/>
      <c r="M29" s="12"/>
      <c r="N29" s="12"/>
      <c r="O29" s="12"/>
      <c r="P29" s="12"/>
      <c r="Q29" s="12"/>
    </row>
    <row r="30" spans="1:17" x14ac:dyDescent="0.25">
      <c r="A30" s="1">
        <v>24</v>
      </c>
      <c r="B30" s="10" t="s">
        <v>43</v>
      </c>
      <c r="C30" s="11">
        <f t="shared" si="0"/>
        <v>11418519</v>
      </c>
      <c r="D30" s="12">
        <v>7283730</v>
      </c>
      <c r="E30" s="12">
        <v>89067</v>
      </c>
      <c r="F30" s="12">
        <v>633622</v>
      </c>
      <c r="G30" s="12">
        <v>2849480</v>
      </c>
      <c r="H30" s="12">
        <v>547320</v>
      </c>
      <c r="I30" s="12"/>
      <c r="J30" s="12"/>
      <c r="K30" s="12">
        <v>15300</v>
      </c>
      <c r="L30" s="12"/>
      <c r="M30" s="12"/>
      <c r="N30" s="12"/>
      <c r="O30" s="12"/>
      <c r="P30" s="12"/>
      <c r="Q30" s="12"/>
    </row>
    <row r="31" spans="1:17" x14ac:dyDescent="0.25">
      <c r="A31" s="1">
        <v>25</v>
      </c>
      <c r="B31" s="10" t="s">
        <v>44</v>
      </c>
      <c r="C31" s="11">
        <f t="shared" si="0"/>
        <v>26736090</v>
      </c>
      <c r="D31" s="12">
        <v>20822068</v>
      </c>
      <c r="E31" s="12">
        <v>156639</v>
      </c>
      <c r="F31" s="12">
        <v>1026959</v>
      </c>
      <c r="G31" s="12">
        <v>3751241</v>
      </c>
      <c r="H31" s="12">
        <v>724536</v>
      </c>
      <c r="I31" s="12"/>
      <c r="J31" s="12">
        <v>29456</v>
      </c>
      <c r="K31" s="12">
        <v>24546</v>
      </c>
      <c r="L31" s="12">
        <v>200235</v>
      </c>
      <c r="M31" s="12"/>
      <c r="N31" s="12"/>
      <c r="O31" s="12">
        <v>410</v>
      </c>
      <c r="P31" s="12"/>
      <c r="Q31" s="12"/>
    </row>
    <row r="32" spans="1:17" s="20" customFormat="1" x14ac:dyDescent="0.25">
      <c r="A32" s="10"/>
      <c r="B32" s="10" t="s">
        <v>45</v>
      </c>
      <c r="C32" s="19">
        <f t="shared" ref="C32:Q32" si="1">SUM(C7:C31)</f>
        <v>503559884</v>
      </c>
      <c r="D32" s="19">
        <f t="shared" si="1"/>
        <v>369317267</v>
      </c>
      <c r="E32" s="19">
        <f t="shared" si="1"/>
        <v>5590542</v>
      </c>
      <c r="F32" s="19">
        <f t="shared" si="1"/>
        <v>33145212</v>
      </c>
      <c r="G32" s="19">
        <f t="shared" si="1"/>
        <v>75394779</v>
      </c>
      <c r="H32" s="19">
        <f t="shared" si="1"/>
        <v>17844708</v>
      </c>
      <c r="I32" s="19">
        <f t="shared" si="1"/>
        <v>94905</v>
      </c>
      <c r="J32" s="19">
        <f t="shared" si="1"/>
        <v>171936</v>
      </c>
      <c r="K32" s="19">
        <f t="shared" si="1"/>
        <v>758493</v>
      </c>
      <c r="L32" s="19">
        <f t="shared" si="1"/>
        <v>1225048</v>
      </c>
      <c r="M32" s="19">
        <f t="shared" si="1"/>
        <v>14779</v>
      </c>
      <c r="N32" s="19">
        <f t="shared" si="1"/>
        <v>985</v>
      </c>
      <c r="O32" s="19">
        <f t="shared" si="1"/>
        <v>1230</v>
      </c>
      <c r="P32" s="19">
        <f t="shared" si="1"/>
        <v>0</v>
      </c>
      <c r="Q32" s="19">
        <f t="shared" si="1"/>
        <v>0</v>
      </c>
    </row>
    <row r="33" spans="1:17" s="20" customFormat="1" x14ac:dyDescent="0.25">
      <c r="A33" s="10"/>
      <c r="B33" s="10" t="s">
        <v>46</v>
      </c>
      <c r="C33" s="21">
        <f t="shared" ref="C33:Q33" si="2">-C32</f>
        <v>-503559884</v>
      </c>
      <c r="D33" s="21">
        <f t="shared" si="2"/>
        <v>-369317267</v>
      </c>
      <c r="E33" s="21">
        <f t="shared" si="2"/>
        <v>-5590542</v>
      </c>
      <c r="F33" s="21">
        <f t="shared" si="2"/>
        <v>-33145212</v>
      </c>
      <c r="G33" s="21">
        <f t="shared" si="2"/>
        <v>-75394779</v>
      </c>
      <c r="H33" s="21">
        <f t="shared" si="2"/>
        <v>-17844708</v>
      </c>
      <c r="I33" s="21">
        <f t="shared" si="2"/>
        <v>-94905</v>
      </c>
      <c r="J33" s="21">
        <f t="shared" si="2"/>
        <v>-171936</v>
      </c>
      <c r="K33" s="21">
        <f t="shared" si="2"/>
        <v>-758493</v>
      </c>
      <c r="L33" s="21">
        <f t="shared" si="2"/>
        <v>-1225048</v>
      </c>
      <c r="M33" s="21">
        <f t="shared" si="2"/>
        <v>-14779</v>
      </c>
      <c r="N33" s="21">
        <f t="shared" si="2"/>
        <v>-985</v>
      </c>
      <c r="O33" s="21">
        <f t="shared" si="2"/>
        <v>-1230</v>
      </c>
      <c r="P33" s="21">
        <f t="shared" si="2"/>
        <v>0</v>
      </c>
      <c r="Q33" s="21">
        <f t="shared" si="2"/>
        <v>0</v>
      </c>
    </row>
    <row r="34" spans="1:17" x14ac:dyDescent="0.25">
      <c r="A34" s="22"/>
      <c r="B34" s="15" t="s">
        <v>5</v>
      </c>
      <c r="C34" s="23" t="s">
        <v>47</v>
      </c>
      <c r="D34" s="24" t="s">
        <v>47</v>
      </c>
      <c r="E34" s="21" t="s">
        <v>47</v>
      </c>
      <c r="F34" s="21" t="s">
        <v>47</v>
      </c>
      <c r="G34" s="23" t="s">
        <v>47</v>
      </c>
      <c r="H34" s="21" t="s">
        <v>47</v>
      </c>
      <c r="I34" s="24"/>
      <c r="J34" s="25" t="s">
        <v>47</v>
      </c>
      <c r="K34" s="25" t="s">
        <v>47</v>
      </c>
      <c r="L34" s="25" t="s">
        <v>47</v>
      </c>
      <c r="M34" s="25"/>
      <c r="N34" s="25"/>
      <c r="O34" s="25"/>
      <c r="P34" s="25" t="s">
        <v>47</v>
      </c>
      <c r="Q34" s="25" t="s">
        <v>47</v>
      </c>
    </row>
    <row r="35" spans="1:17" ht="18.75" customHeight="1" x14ac:dyDescent="0.25">
      <c r="C35" s="13"/>
      <c r="D35" s="26"/>
      <c r="E35" s="26"/>
      <c r="F35" s="26"/>
      <c r="G35" s="26"/>
      <c r="H35" s="26"/>
      <c r="I35" s="26"/>
      <c r="J35" s="27"/>
      <c r="K35" s="26"/>
      <c r="L35" s="26"/>
      <c r="M35" s="26"/>
      <c r="N35" s="26"/>
      <c r="O35" s="28"/>
      <c r="P35" s="26"/>
      <c r="Q35" s="26"/>
    </row>
    <row r="36" spans="1:17" x14ac:dyDescent="0.25"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19"/>
      <c r="Q36" s="30"/>
    </row>
    <row r="37" spans="1:17" x14ac:dyDescent="0.25"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1:17" ht="18.75" x14ac:dyDescent="0.3">
      <c r="B38" s="13"/>
      <c r="C38" s="31"/>
      <c r="D38" s="13"/>
      <c r="N38" s="31"/>
    </row>
    <row r="39" spans="1:17" ht="18.75" x14ac:dyDescent="0.3">
      <c r="C39" s="31"/>
      <c r="D39"/>
      <c r="E39"/>
      <c r="F39"/>
      <c r="N39" s="31"/>
    </row>
  </sheetData>
  <mergeCells count="5">
    <mergeCell ref="B5:C5"/>
    <mergeCell ref="D5:H5"/>
    <mergeCell ref="I5:O5"/>
    <mergeCell ref="P5:Q5"/>
    <mergeCell ref="A3:Q4"/>
  </mergeCells>
  <conditionalFormatting sqref="C6:H6 P6">
    <cfRule type="cellIs" dxfId="0" priority="1" operator="lessThan">
      <formula>0</formula>
    </cfRule>
  </conditionalFormatting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вересень 2026</vt:lpstr>
      <vt:lpstr>'вересень 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Калюк Лариса Василівна</dc:creator>
  <cp:lastModifiedBy>Шеїн Лілія Олегівна</cp:lastModifiedBy>
  <cp:lastPrinted>2026-09-25T10:59:16Z</cp:lastPrinted>
  <dcterms:created xsi:type="dcterms:W3CDTF">2026-09-09T06:56:33Z</dcterms:created>
  <dcterms:modified xsi:type="dcterms:W3CDTF">2026-09-25T10:59:18Z</dcterms:modified>
</cp:coreProperties>
</file>