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\0302\2026\на САЙТ\РОЗПОДІЛ\розподіл 8\"/>
    </mc:Choice>
  </mc:AlternateContent>
  <bookViews>
    <workbookView xWindow="-120" yWindow="-120" windowWidth="29040" windowHeight="15840"/>
  </bookViews>
  <sheets>
    <sheet name="серпень 2026" sheetId="1" r:id="rId1"/>
  </sheets>
  <definedNames>
    <definedName name="_xlnm.Print_Area" localSheetId="0">'серпень 2026'!$A$2:$Q$32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7" i="1" l="1"/>
  <c r="Q29" i="1"/>
  <c r="Q30" i="1" s="1"/>
  <c r="P29" i="1"/>
  <c r="P30" i="1" s="1"/>
  <c r="O29" i="1"/>
  <c r="O30" i="1" s="1"/>
  <c r="N29" i="1"/>
  <c r="N30" i="1" s="1"/>
  <c r="M29" i="1"/>
  <c r="M30" i="1" s="1"/>
  <c r="L29" i="1"/>
  <c r="L30" i="1" s="1"/>
  <c r="K29" i="1"/>
  <c r="K30" i="1" s="1"/>
  <c r="J29" i="1"/>
  <c r="J30" i="1" s="1"/>
  <c r="I29" i="1"/>
  <c r="I30" i="1" s="1"/>
  <c r="H29" i="1"/>
  <c r="H30" i="1" s="1"/>
  <c r="G29" i="1"/>
  <c r="G30" i="1" s="1"/>
  <c r="F29" i="1"/>
  <c r="F30" i="1" s="1"/>
  <c r="E29" i="1"/>
  <c r="E30" i="1" s="1"/>
  <c r="D29" i="1"/>
  <c r="D30" i="1" s="1"/>
  <c r="C28" i="1"/>
  <c r="C27" i="1"/>
  <c r="C26" i="1"/>
  <c r="C25" i="1"/>
  <c r="C24" i="1"/>
  <c r="C23" i="1"/>
  <c r="C22" i="1"/>
  <c r="C21" i="1"/>
  <c r="C20" i="1"/>
  <c r="C19" i="1"/>
  <c r="C18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29" i="1" l="1"/>
  <c r="C30" i="1" s="1"/>
</calcChain>
</file>

<file path=xl/sharedStrings.xml><?xml version="1.0" encoding="utf-8"?>
<sst xmlns="http://schemas.openxmlformats.org/spreadsheetml/2006/main" count="60" uniqueCount="49">
  <si>
    <t xml:space="preserve">                                                                                                                                              </t>
  </si>
  <si>
    <t>КЕКВ 2282</t>
  </si>
  <si>
    <t>КЕКВ 2730</t>
  </si>
  <si>
    <t>КЕКВ 2240</t>
  </si>
  <si>
    <t>ТВФ</t>
  </si>
  <si>
    <t>Всього</t>
  </si>
  <si>
    <t>Протезно-ортопедичні вироби</t>
  </si>
  <si>
    <t>Протези молочної залози</t>
  </si>
  <si>
    <t>Ортопедичне взуття</t>
  </si>
  <si>
    <t>Засоби для пересування (крісла колісні)</t>
  </si>
  <si>
    <t xml:space="preserve">Засоби реабілітації </t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</si>
  <si>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 xml:space="preserve">засоби для пересування (крісла колісні) </t>
    </r>
    <r>
      <rPr>
        <b/>
        <sz val="10"/>
        <rFont val="Times New Roman"/>
        <family val="1"/>
        <charset val="204"/>
      </rPr>
      <t>(уточнена потреба тервідділень Фонду)</t>
    </r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</si>
  <si>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>засоби реабілітації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</si>
  <si>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>спеціальні засоби для орієнтування</t>
    </r>
    <r>
      <rPr>
        <b/>
        <sz val="10"/>
        <rFont val="Times New Roman"/>
        <family val="1"/>
        <charset val="204"/>
      </rPr>
      <t xml:space="preserve">, </t>
    </r>
    <r>
      <rPr>
        <b/>
        <i/>
        <sz val="10"/>
        <rFont val="Times New Roman"/>
        <family val="1"/>
        <charset val="204"/>
      </rPr>
      <t>спілкування та обміну інформацією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</si>
  <si>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>ПОВ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</si>
  <si>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 xml:space="preserve">Компенсація вартості за самостійно придбане </t>
    </r>
    <r>
      <rPr>
        <b/>
        <i/>
        <sz val="10"/>
        <rFont val="Times New Roman"/>
        <family val="1"/>
        <charset val="204"/>
      </rPr>
      <t>взуття ортопедичне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</si>
  <si>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 xml:space="preserve">Компенсація вартості за самостійно придбані </t>
    </r>
    <r>
      <rPr>
        <b/>
        <i/>
        <sz val="10"/>
        <rFont val="Times New Roman"/>
        <family val="1"/>
        <charset val="204"/>
      </rPr>
      <t>ПМЗ</t>
    </r>
    <r>
      <rPr>
        <b/>
        <sz val="10"/>
        <rFont val="Times New Roman"/>
        <family val="1"/>
        <charset val="204"/>
      </rPr>
      <t xml:space="preserve"> (уточнена потреба тервідділень Фонду)</t>
    </r>
  </si>
  <si>
    <r>
      <t>Компенсація вартості за самостійно придбані</t>
    </r>
    <r>
      <rPr>
        <b/>
        <i/>
        <sz val="10"/>
        <color indexed="8"/>
        <rFont val="Times New Roman"/>
        <family val="1"/>
        <charset val="204"/>
      </rPr>
      <t xml:space="preserve"> інші засоби</t>
    </r>
    <r>
      <rPr>
        <b/>
        <sz val="10"/>
        <color indexed="8"/>
        <rFont val="Times New Roman"/>
        <family val="1"/>
        <charset val="204"/>
      </rPr>
      <t xml:space="preserve"> (</t>
    </r>
    <r>
      <rPr>
        <b/>
        <i/>
        <sz val="10"/>
        <color indexed="8"/>
        <rFont val="Times New Roman"/>
        <family val="1"/>
        <charset val="204"/>
      </rPr>
      <t>наконечники, акумулятори)</t>
    </r>
    <r>
      <rPr>
        <b/>
        <sz val="10"/>
        <color indexed="8"/>
        <rFont val="Times New Roman"/>
        <family val="1"/>
        <charset val="204"/>
      </rPr>
      <t xml:space="preserve"> (уточнена потреба тервідділень Фонду)</t>
    </r>
  </si>
  <si>
    <t>Ремонт ДЗР</t>
  </si>
  <si>
    <t>Поштові витрати пов'язані з компенсацією за самостійно придбані ДЗР (уточнена потреба  тервідділень Фонду)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</si>
  <si>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</si>
  <si>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</si>
  <si>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</si>
  <si>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</si>
  <si>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</si>
  <si>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</si>
  <si>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</si>
  <si>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</si>
  <si>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</si>
  <si>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</si>
  <si>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</si>
  <si>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</si>
  <si>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</si>
  <si>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</si>
  <si>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</si>
  <si>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</si>
  <si>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</si>
  <si>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</si>
  <si>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</si>
  <si>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</si>
  <si>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</si>
  <si>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</si>
  <si>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</si>
  <si>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</si>
  <si>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м.Київ</t>
  </si>
  <si>
    <t>РАЗОМ</t>
  </si>
  <si>
    <t>ЦА Фонду</t>
  </si>
  <si>
    <t>-</t>
  </si>
  <si>
    <t xml:space="preserve">Інформація                                                                                                                                                                                                                                                                                                                                                                                                                               щодо проведеного фінансування за державною програмою 2507110 «Соціальний захист осіб з інвалідністю» у серпні 2026 року за напрямом використання бюджетних коштів «Забезпечення допоміжними засобами реабілітації (технічними та іншими засобами реабілітації) осіб з інвалідністю, дітей з інвалідністю та інших окремих категорій населення, виплату грошової компенсації вартості за самостійно придбані такі засоби»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</si>
</sst>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₴_-;\-* #,##0.00\ _₴_-;_-* &quot;-&quot;??\ _₴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3" fillId="0" borderId="1" xfId="2" applyFont="1" applyBorder="1"/>
    <xf numFmtId="0" fontId="5" fillId="0" borderId="0" xfId="2" applyFont="1"/>
    <xf numFmtId="0" fontId="7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164" fontId="4" fillId="0" borderId="1" xfId="3" applyFont="1" applyFill="1" applyBorder="1" applyAlignment="1">
      <alignment horizontal="center" vertical="center" wrapText="1"/>
    </xf>
    <xf numFmtId="164" fontId="4" fillId="0" borderId="4" xfId="3" applyFont="1" applyFill="1" applyBorder="1" applyAlignment="1">
      <alignment horizontal="center" vertical="center" wrapText="1"/>
    </xf>
    <xf numFmtId="4" fontId="4" fillId="0" borderId="4" xfId="3" applyNumberFormat="1" applyFont="1" applyFill="1" applyBorder="1" applyAlignment="1">
      <alignment horizontal="center" vertical="center" wrapText="1"/>
    </xf>
    <xf numFmtId="4" fontId="8" fillId="0" borderId="4" xfId="4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4" fillId="0" borderId="1" xfId="2" applyFont="1" applyBorder="1"/>
    <xf numFmtId="4" fontId="3" fillId="0" borderId="1" xfId="1" applyNumberFormat="1" applyFont="1" applyBorder="1" applyAlignment="1">
      <alignment horizontal="right"/>
    </xf>
    <xf numFmtId="4" fontId="0" fillId="0" borderId="1" xfId="0" applyNumberFormat="1" applyBorder="1"/>
    <xf numFmtId="4" fontId="5" fillId="0" borderId="0" xfId="2" applyNumberFormat="1" applyFont="1"/>
    <xf numFmtId="0" fontId="12" fillId="0" borderId="1" xfId="2" applyFont="1" applyBorder="1"/>
    <xf numFmtId="0" fontId="8" fillId="0" borderId="1" xfId="2" applyFont="1" applyBorder="1"/>
    <xf numFmtId="4" fontId="12" fillId="0" borderId="1" xfId="1" applyNumberFormat="1" applyFont="1" applyBorder="1" applyAlignment="1">
      <alignment horizontal="right"/>
    </xf>
    <xf numFmtId="0" fontId="13" fillId="0" borderId="0" xfId="2" applyFont="1"/>
    <xf numFmtId="0" fontId="14" fillId="0" borderId="0" xfId="0" applyFont="1"/>
    <xf numFmtId="4" fontId="4" fillId="0" borderId="1" xfId="1" applyNumberFormat="1" applyFont="1" applyBorder="1" applyAlignment="1">
      <alignment horizontal="right"/>
    </xf>
    <xf numFmtId="0" fontId="15" fillId="0" borderId="0" xfId="2" applyFont="1"/>
    <xf numFmtId="4" fontId="3" fillId="0" borderId="1" xfId="3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4" fontId="3" fillId="0" borderId="1" xfId="3" applyNumberFormat="1" applyFont="1" applyBorder="1" applyAlignment="1">
      <alignment horizontal="center"/>
    </xf>
    <xf numFmtId="4" fontId="3" fillId="0" borderId="1" xfId="3" applyNumberFormat="1" applyFont="1" applyFill="1" applyBorder="1" applyAlignment="1">
      <alignment horizontal="right"/>
    </xf>
    <xf numFmtId="4" fontId="3" fillId="2" borderId="1" xfId="3" applyNumberFormat="1" applyFont="1" applyFill="1" applyBorder="1" applyAlignment="1">
      <alignment horizontal="right"/>
    </xf>
    <xf numFmtId="4" fontId="5" fillId="0" borderId="0" xfId="3" applyNumberFormat="1" applyFont="1" applyFill="1" applyBorder="1" applyAlignment="1">
      <alignment horizontal="right" vertical="center"/>
    </xf>
    <xf numFmtId="4" fontId="13" fillId="0" borderId="0" xfId="3" applyNumberFormat="1" applyFont="1" applyFill="1" applyBorder="1" applyAlignment="1">
      <alignment horizontal="right" vertical="center"/>
    </xf>
    <xf numFmtId="4" fontId="5" fillId="0" borderId="0" xfId="3" applyNumberFormat="1" applyFont="1" applyFill="1" applyBorder="1"/>
    <xf numFmtId="4" fontId="12" fillId="0" borderId="0" xfId="2" applyNumberFormat="1" applyFont="1"/>
    <xf numFmtId="4" fontId="3" fillId="0" borderId="0" xfId="3" applyNumberFormat="1" applyFont="1" applyFill="1" applyBorder="1"/>
    <xf numFmtId="4" fontId="16" fillId="0" borderId="0" xfId="0" applyNumberFormat="1" applyFont="1"/>
    <xf numFmtId="4" fontId="5" fillId="2" borderId="0" xfId="2" applyNumberFormat="1" applyFont="1" applyFill="1" applyAlignment="1">
      <alignment horizontal="right"/>
    </xf>
    <xf numFmtId="164" fontId="5" fillId="0" borderId="0" xfId="3" applyFont="1" applyBorder="1"/>
    <xf numFmtId="0" fontId="4" fillId="0" borderId="1" xfId="2" applyFont="1" applyBorder="1" applyAlignment="1">
      <alignment horizontal="center" wrapText="1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16" fillId="0" borderId="3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5">
    <cellStyle name="Звичайний" xfId="0" builtinId="0"/>
    <cellStyle name="Звичайний 2" xfId="2"/>
    <cellStyle name="Звичайний 2 2" xfId="4"/>
    <cellStyle name="Фінансовий" xfId="1" builtinId="3"/>
    <cellStyle name="Фінансовий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6"/>
  <sheetViews>
    <sheetView tabSelected="1" zoomScale="80" zoomScaleNormal="80" zoomScaleSheetLayoutView="66" workbookViewId="0">
      <selection activeCell="H17" sqref="H17"/>
    </sheetView>
  </sheetViews>
  <sheetFormatPr defaultColWidth="9.140625" defaultRowHeight="15.75" x14ac:dyDescent="0.25"/>
  <cols>
    <col min="1" max="1" width="4.140625" style="2" customWidth="1"/>
    <col min="2" max="2" width="21.140625" style="2" customWidth="1"/>
    <col min="3" max="3" width="20.140625" style="2" customWidth="1"/>
    <col min="4" max="4" width="21.140625" style="2" customWidth="1"/>
    <col min="5" max="5" width="22.140625" style="2" customWidth="1"/>
    <col min="6" max="6" width="22.7109375" style="2" customWidth="1"/>
    <col min="7" max="7" width="25.140625" style="2" customWidth="1"/>
    <col min="8" max="8" width="21.5703125" style="2" customWidth="1"/>
    <col min="9" max="11" width="18.7109375" style="32" customWidth="1"/>
    <col min="12" max="12" width="18.28515625" style="32" customWidth="1"/>
    <col min="13" max="13" width="16.5703125" style="33" customWidth="1"/>
    <col min="14" max="14" width="15.7109375" style="2" customWidth="1"/>
    <col min="15" max="15" width="15.28515625" style="2" customWidth="1"/>
    <col min="16" max="16" width="14.7109375" style="2" customWidth="1"/>
    <col min="17" max="17" width="16.140625" style="2" customWidth="1"/>
    <col min="18" max="18" width="9.140625" style="2"/>
    <col min="34" max="34" width="9.140625" style="2"/>
    <col min="35" max="35" width="13.140625" style="2" bestFit="1" customWidth="1"/>
    <col min="36" max="16384" width="9.140625" style="2"/>
  </cols>
  <sheetData>
    <row r="1" spans="1:35" ht="74.25" customHeight="1" x14ac:dyDescent="0.25">
      <c r="A1" s="39" t="s">
        <v>48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  <c r="P1" s="40"/>
      <c r="Q1" s="40"/>
    </row>
    <row r="2" spans="1:35" ht="18.75" customHeight="1" x14ac:dyDescent="0.25">
      <c r="A2" s="1" t="s">
        <v>0</v>
      </c>
      <c r="B2" s="34"/>
      <c r="C2" s="34"/>
      <c r="D2" s="35" t="s">
        <v>1</v>
      </c>
      <c r="E2" s="35"/>
      <c r="F2" s="35"/>
      <c r="G2" s="35"/>
      <c r="H2" s="35"/>
      <c r="I2" s="36" t="s">
        <v>2</v>
      </c>
      <c r="J2" s="37"/>
      <c r="K2" s="37"/>
      <c r="L2" s="37"/>
      <c r="M2" s="37"/>
      <c r="N2" s="37"/>
      <c r="O2" s="37"/>
      <c r="P2" s="38" t="s">
        <v>3</v>
      </c>
      <c r="Q2" s="38"/>
    </row>
    <row r="3" spans="1:35" ht="161.25" customHeight="1" x14ac:dyDescent="0.25">
      <c r="A3" s="3"/>
      <c r="B3" s="4" t="s">
        <v>4</v>
      </c>
      <c r="C3" s="5" t="s">
        <v>5</v>
      </c>
      <c r="D3" s="6" t="s">
        <v>6</v>
      </c>
      <c r="E3" s="6" t="s">
        <v>7</v>
      </c>
      <c r="F3" s="7" t="s">
        <v>8</v>
      </c>
      <c r="G3" s="6" t="s">
        <v>9</v>
      </c>
      <c r="H3" s="6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9" t="s">
        <v>17</v>
      </c>
      <c r="P3" s="6" t="s">
        <v>18</v>
      </c>
      <c r="Q3" s="8" t="s">
        <v>19</v>
      </c>
    </row>
    <row r="4" spans="1:35" x14ac:dyDescent="0.25">
      <c r="A4" s="1">
        <v>1</v>
      </c>
      <c r="B4" s="10" t="s">
        <v>20</v>
      </c>
      <c r="C4" s="11">
        <f t="shared" ref="C4:C28" si="0">SUM(D4:Q4)</f>
        <v>36574807</v>
      </c>
      <c r="D4" s="12">
        <v>22879253</v>
      </c>
      <c r="E4" s="12">
        <v>269072</v>
      </c>
      <c r="F4" s="12">
        <v>3204232</v>
      </c>
      <c r="G4" s="12">
        <v>6232203</v>
      </c>
      <c r="H4" s="12">
        <v>1641773</v>
      </c>
      <c r="I4" s="12"/>
      <c r="J4" s="12">
        <v>3716</v>
      </c>
      <c r="K4" s="12">
        <v>69622</v>
      </c>
      <c r="L4" s="12"/>
      <c r="M4" s="12"/>
      <c r="N4" s="12"/>
      <c r="O4" s="12"/>
      <c r="P4" s="12">
        <v>2274936</v>
      </c>
      <c r="Q4" s="12"/>
      <c r="AI4" s="13"/>
    </row>
    <row r="5" spans="1:35" x14ac:dyDescent="0.25">
      <c r="A5" s="1">
        <v>2</v>
      </c>
      <c r="B5" s="10" t="s">
        <v>21</v>
      </c>
      <c r="C5" s="11">
        <f t="shared" si="0"/>
        <v>14378822</v>
      </c>
      <c r="D5" s="12">
        <v>9438492</v>
      </c>
      <c r="E5" s="12">
        <v>117076</v>
      </c>
      <c r="F5" s="12">
        <v>629781</v>
      </c>
      <c r="G5" s="12">
        <v>2024395</v>
      </c>
      <c r="H5" s="12">
        <v>277038</v>
      </c>
      <c r="I5" s="12"/>
      <c r="J5" s="12">
        <v>1644</v>
      </c>
      <c r="K5" s="12">
        <v>36783</v>
      </c>
      <c r="L5" s="12">
        <v>153156</v>
      </c>
      <c r="M5" s="12">
        <v>5670</v>
      </c>
      <c r="N5" s="12"/>
      <c r="O5" s="12"/>
      <c r="P5" s="12">
        <v>1694787</v>
      </c>
      <c r="Q5" s="12"/>
    </row>
    <row r="6" spans="1:35" s="17" customFormat="1" x14ac:dyDescent="0.25">
      <c r="A6" s="14">
        <v>3</v>
      </c>
      <c r="B6" s="15" t="s">
        <v>22</v>
      </c>
      <c r="C6" s="16">
        <f t="shared" si="0"/>
        <v>46947202</v>
      </c>
      <c r="D6" s="12">
        <v>31094692</v>
      </c>
      <c r="E6" s="12">
        <v>564685</v>
      </c>
      <c r="F6" s="12">
        <v>2433479</v>
      </c>
      <c r="G6" s="12">
        <v>7149901</v>
      </c>
      <c r="H6" s="12">
        <v>2826290</v>
      </c>
      <c r="I6" s="12"/>
      <c r="J6" s="12">
        <v>8106</v>
      </c>
      <c r="K6" s="12">
        <v>43347</v>
      </c>
      <c r="L6" s="12"/>
      <c r="M6" s="12"/>
      <c r="N6" s="12"/>
      <c r="O6" s="12"/>
      <c r="P6" s="12">
        <v>2826702</v>
      </c>
      <c r="Q6" s="12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5" x14ac:dyDescent="0.25">
      <c r="A7" s="1">
        <v>4</v>
      </c>
      <c r="B7" s="10" t="s">
        <v>23</v>
      </c>
      <c r="C7" s="11">
        <f t="shared" si="0"/>
        <v>3340307</v>
      </c>
      <c r="D7" s="12">
        <v>2766860</v>
      </c>
      <c r="E7" s="12">
        <v>20779</v>
      </c>
      <c r="F7" s="12">
        <v>152774</v>
      </c>
      <c r="G7" s="12">
        <v>235909</v>
      </c>
      <c r="H7" s="12">
        <v>93689</v>
      </c>
      <c r="I7" s="12"/>
      <c r="J7" s="12"/>
      <c r="K7" s="12">
        <v>1098</v>
      </c>
      <c r="L7" s="12"/>
      <c r="M7" s="12"/>
      <c r="N7" s="12"/>
      <c r="O7" s="12"/>
      <c r="P7" s="12">
        <v>69198</v>
      </c>
      <c r="Q7" s="12"/>
    </row>
    <row r="8" spans="1:35" x14ac:dyDescent="0.25">
      <c r="A8" s="1">
        <v>5</v>
      </c>
      <c r="B8" s="10" t="s">
        <v>24</v>
      </c>
      <c r="C8" s="11">
        <f t="shared" si="0"/>
        <v>39104666</v>
      </c>
      <c r="D8" s="12">
        <v>23397665</v>
      </c>
      <c r="E8" s="12">
        <v>503109</v>
      </c>
      <c r="F8" s="12">
        <v>2653552</v>
      </c>
      <c r="G8" s="12">
        <v>7917613</v>
      </c>
      <c r="H8" s="12">
        <v>990595</v>
      </c>
      <c r="I8" s="12"/>
      <c r="J8" s="12">
        <v>8371</v>
      </c>
      <c r="K8" s="12">
        <v>32852</v>
      </c>
      <c r="L8" s="12">
        <v>130890</v>
      </c>
      <c r="M8" s="12">
        <v>11242</v>
      </c>
      <c r="N8" s="12"/>
      <c r="O8" s="12"/>
      <c r="P8" s="12">
        <v>3458777</v>
      </c>
      <c r="Q8" s="12"/>
    </row>
    <row r="9" spans="1:35" x14ac:dyDescent="0.25">
      <c r="A9" s="1">
        <v>6</v>
      </c>
      <c r="B9" s="10" t="s">
        <v>25</v>
      </c>
      <c r="C9" s="11">
        <f t="shared" si="0"/>
        <v>17246702</v>
      </c>
      <c r="D9" s="12">
        <v>13489255</v>
      </c>
      <c r="E9" s="12">
        <v>221231</v>
      </c>
      <c r="F9" s="12">
        <v>679166</v>
      </c>
      <c r="G9" s="12">
        <v>1547703</v>
      </c>
      <c r="H9" s="12">
        <v>207939</v>
      </c>
      <c r="I9" s="12"/>
      <c r="J9" s="12"/>
      <c r="K9" s="12">
        <v>1899</v>
      </c>
      <c r="L9" s="12">
        <v>51000</v>
      </c>
      <c r="M9" s="12"/>
      <c r="N9" s="12"/>
      <c r="O9" s="12"/>
      <c r="P9" s="12">
        <v>1048509</v>
      </c>
      <c r="Q9" s="12"/>
    </row>
    <row r="10" spans="1:35" x14ac:dyDescent="0.25">
      <c r="A10" s="1">
        <v>7</v>
      </c>
      <c r="B10" s="10" t="s">
        <v>26</v>
      </c>
      <c r="C10" s="11">
        <f t="shared" si="0"/>
        <v>18752594</v>
      </c>
      <c r="D10" s="12">
        <v>14953613</v>
      </c>
      <c r="E10" s="12">
        <v>249432</v>
      </c>
      <c r="F10" s="12">
        <v>465086</v>
      </c>
      <c r="G10" s="12">
        <v>1636392</v>
      </c>
      <c r="H10" s="12">
        <v>687121</v>
      </c>
      <c r="I10" s="12"/>
      <c r="J10" s="12">
        <v>3380</v>
      </c>
      <c r="K10" s="12">
        <v>35311</v>
      </c>
      <c r="L10" s="12"/>
      <c r="M10" s="12"/>
      <c r="N10" s="12"/>
      <c r="O10" s="12"/>
      <c r="P10" s="12">
        <v>722259</v>
      </c>
      <c r="Q10" s="12"/>
    </row>
    <row r="11" spans="1:35" x14ac:dyDescent="0.25">
      <c r="A11" s="1">
        <v>8</v>
      </c>
      <c r="B11" s="10" t="s">
        <v>27</v>
      </c>
      <c r="C11" s="11">
        <f t="shared" si="0"/>
        <v>23828682</v>
      </c>
      <c r="D11" s="12">
        <v>15397297</v>
      </c>
      <c r="E11" s="12">
        <v>76020</v>
      </c>
      <c r="F11" s="12">
        <v>1541789</v>
      </c>
      <c r="G11" s="12">
        <v>3858493</v>
      </c>
      <c r="H11" s="12">
        <v>531632</v>
      </c>
      <c r="I11" s="12"/>
      <c r="J11" s="12">
        <v>4017</v>
      </c>
      <c r="K11" s="12">
        <v>40795</v>
      </c>
      <c r="L11" s="12">
        <v>36660</v>
      </c>
      <c r="M11" s="12"/>
      <c r="N11" s="12"/>
      <c r="O11" s="12"/>
      <c r="P11" s="12">
        <v>2341979</v>
      </c>
      <c r="Q11" s="12"/>
    </row>
    <row r="12" spans="1:35" x14ac:dyDescent="0.25">
      <c r="A12" s="1">
        <v>9</v>
      </c>
      <c r="B12" s="10" t="s">
        <v>28</v>
      </c>
      <c r="C12" s="11">
        <f t="shared" si="0"/>
        <v>45634851</v>
      </c>
      <c r="D12" s="12">
        <v>33840014</v>
      </c>
      <c r="E12" s="12">
        <v>510961</v>
      </c>
      <c r="F12" s="12">
        <v>1091756</v>
      </c>
      <c r="G12" s="12">
        <v>5674022</v>
      </c>
      <c r="H12" s="12">
        <v>754130</v>
      </c>
      <c r="I12" s="12"/>
      <c r="J12" s="12">
        <v>2017</v>
      </c>
      <c r="K12" s="12">
        <v>21730</v>
      </c>
      <c r="L12" s="12">
        <v>66894</v>
      </c>
      <c r="M12" s="12"/>
      <c r="N12" s="12"/>
      <c r="O12" s="12"/>
      <c r="P12" s="12">
        <v>3673327</v>
      </c>
      <c r="Q12" s="12"/>
    </row>
    <row r="13" spans="1:35" x14ac:dyDescent="0.25">
      <c r="A13" s="1">
        <v>10</v>
      </c>
      <c r="B13" s="10" t="s">
        <v>29</v>
      </c>
      <c r="C13" s="11">
        <f t="shared" si="0"/>
        <v>18508269</v>
      </c>
      <c r="D13" s="12">
        <v>12233481</v>
      </c>
      <c r="E13" s="12">
        <v>235442</v>
      </c>
      <c r="F13" s="12">
        <v>553523</v>
      </c>
      <c r="G13" s="12">
        <v>3102510</v>
      </c>
      <c r="H13" s="12">
        <v>788871</v>
      </c>
      <c r="I13" s="12"/>
      <c r="J13" s="12">
        <v>1740</v>
      </c>
      <c r="K13" s="12">
        <v>26436</v>
      </c>
      <c r="L13" s="12">
        <v>19000</v>
      </c>
      <c r="M13" s="12"/>
      <c r="N13" s="12"/>
      <c r="O13" s="12"/>
      <c r="P13" s="12">
        <v>1547192</v>
      </c>
      <c r="Q13" s="12">
        <v>74</v>
      </c>
    </row>
    <row r="14" spans="1:35" x14ac:dyDescent="0.25">
      <c r="A14" s="1">
        <v>11</v>
      </c>
      <c r="B14" s="10" t="s">
        <v>30</v>
      </c>
      <c r="C14" s="11">
        <f t="shared" si="0"/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/>
      <c r="J14" s="12"/>
      <c r="K14" s="12"/>
      <c r="L14" s="12"/>
      <c r="M14" s="12"/>
      <c r="N14" s="12"/>
      <c r="O14" s="12"/>
      <c r="P14" s="12">
        <v>0</v>
      </c>
      <c r="Q14" s="12"/>
    </row>
    <row r="15" spans="1:35" x14ac:dyDescent="0.25">
      <c r="A15" s="1">
        <v>12</v>
      </c>
      <c r="B15" s="10" t="s">
        <v>31</v>
      </c>
      <c r="C15" s="11">
        <f t="shared" si="0"/>
        <v>88379447</v>
      </c>
      <c r="D15" s="12">
        <v>64857389</v>
      </c>
      <c r="E15" s="12">
        <v>479563</v>
      </c>
      <c r="F15" s="12">
        <v>4078262</v>
      </c>
      <c r="G15" s="12">
        <v>13336867</v>
      </c>
      <c r="H15" s="12">
        <v>890720</v>
      </c>
      <c r="I15" s="12"/>
      <c r="J15" s="12">
        <v>23614</v>
      </c>
      <c r="K15" s="12">
        <v>112169</v>
      </c>
      <c r="L15" s="12">
        <v>228000</v>
      </c>
      <c r="M15" s="12"/>
      <c r="N15" s="12"/>
      <c r="O15" s="12"/>
      <c r="P15" s="12">
        <v>4372863</v>
      </c>
      <c r="Q15" s="12"/>
    </row>
    <row r="16" spans="1:35" x14ac:dyDescent="0.25">
      <c r="A16" s="1">
        <v>13</v>
      </c>
      <c r="B16" s="10" t="s">
        <v>32</v>
      </c>
      <c r="C16" s="11">
        <f t="shared" si="0"/>
        <v>19513513</v>
      </c>
      <c r="D16" s="12">
        <v>14290605</v>
      </c>
      <c r="E16" s="12">
        <v>232447</v>
      </c>
      <c r="F16" s="12">
        <v>707852</v>
      </c>
      <c r="G16" s="12">
        <v>2445045</v>
      </c>
      <c r="H16" s="12">
        <v>483077</v>
      </c>
      <c r="I16" s="12"/>
      <c r="J16" s="12"/>
      <c r="K16" s="12">
        <v>28890</v>
      </c>
      <c r="L16" s="12">
        <v>4389</v>
      </c>
      <c r="M16" s="12"/>
      <c r="N16" s="12"/>
      <c r="O16" s="12"/>
      <c r="P16" s="12">
        <v>1321208</v>
      </c>
      <c r="Q16" s="12"/>
    </row>
    <row r="17" spans="1:17" x14ac:dyDescent="0.25">
      <c r="A17" s="1">
        <v>14</v>
      </c>
      <c r="B17" s="10" t="s">
        <v>33</v>
      </c>
      <c r="C17" s="11">
        <f t="shared" si="0"/>
        <v>53518012</v>
      </c>
      <c r="D17" s="12">
        <v>34550717</v>
      </c>
      <c r="E17" s="12">
        <v>301261</v>
      </c>
      <c r="F17" s="12">
        <v>3976202</v>
      </c>
      <c r="G17" s="12">
        <v>10123642</v>
      </c>
      <c r="H17" s="12">
        <v>997497</v>
      </c>
      <c r="I17" s="12"/>
      <c r="J17" s="12">
        <v>290</v>
      </c>
      <c r="K17" s="12">
        <v>26526</v>
      </c>
      <c r="L17" s="12">
        <v>114500</v>
      </c>
      <c r="M17" s="12"/>
      <c r="N17" s="12"/>
      <c r="O17" s="12"/>
      <c r="P17" s="12">
        <v>3427377</v>
      </c>
      <c r="Q17" s="12"/>
    </row>
    <row r="18" spans="1:17" x14ac:dyDescent="0.25">
      <c r="A18" s="1">
        <v>15</v>
      </c>
      <c r="B18" s="10" t="s">
        <v>34</v>
      </c>
      <c r="C18" s="11">
        <f t="shared" si="0"/>
        <v>27793334</v>
      </c>
      <c r="D18" s="12">
        <v>17784790</v>
      </c>
      <c r="E18" s="12">
        <v>275196</v>
      </c>
      <c r="F18" s="12">
        <v>2568091</v>
      </c>
      <c r="G18" s="12">
        <v>3867699</v>
      </c>
      <c r="H18" s="12">
        <v>1200063</v>
      </c>
      <c r="I18" s="12"/>
      <c r="J18" s="12">
        <v>33761</v>
      </c>
      <c r="K18" s="12">
        <v>31074</v>
      </c>
      <c r="L18" s="12">
        <v>35500</v>
      </c>
      <c r="M18" s="12"/>
      <c r="N18" s="12"/>
      <c r="O18" s="12">
        <v>410</v>
      </c>
      <c r="P18" s="12">
        <v>1996750</v>
      </c>
      <c r="Q18" s="12"/>
    </row>
    <row r="19" spans="1:17" s="17" customFormat="1" x14ac:dyDescent="0.25">
      <c r="A19" s="14">
        <v>16</v>
      </c>
      <c r="B19" s="10" t="s">
        <v>35</v>
      </c>
      <c r="C19" s="11">
        <f t="shared" si="0"/>
        <v>23815933</v>
      </c>
      <c r="D19" s="12">
        <v>18286620</v>
      </c>
      <c r="E19" s="12">
        <v>148179</v>
      </c>
      <c r="F19" s="12">
        <v>1366154</v>
      </c>
      <c r="G19" s="12">
        <v>2792038</v>
      </c>
      <c r="H19" s="12">
        <v>412200</v>
      </c>
      <c r="I19" s="12"/>
      <c r="J19" s="12">
        <v>2902</v>
      </c>
      <c r="K19" s="12">
        <v>17854</v>
      </c>
      <c r="L19" s="12">
        <v>33000</v>
      </c>
      <c r="M19" s="12"/>
      <c r="N19" s="12"/>
      <c r="O19" s="12"/>
      <c r="P19" s="12">
        <v>756986</v>
      </c>
      <c r="Q19" s="12"/>
    </row>
    <row r="20" spans="1:17" x14ac:dyDescent="0.25">
      <c r="A20" s="1">
        <v>17</v>
      </c>
      <c r="B20" s="10" t="s">
        <v>36</v>
      </c>
      <c r="C20" s="11">
        <f t="shared" si="0"/>
        <v>19473514</v>
      </c>
      <c r="D20" s="12">
        <v>11974565</v>
      </c>
      <c r="E20" s="12">
        <v>168739</v>
      </c>
      <c r="F20" s="12">
        <v>2772418</v>
      </c>
      <c r="G20" s="12">
        <v>2691061</v>
      </c>
      <c r="H20" s="12">
        <v>716608</v>
      </c>
      <c r="I20" s="12"/>
      <c r="J20" s="12">
        <v>5173</v>
      </c>
      <c r="K20" s="12">
        <v>56820</v>
      </c>
      <c r="L20" s="12"/>
      <c r="M20" s="12"/>
      <c r="N20" s="12"/>
      <c r="O20" s="12"/>
      <c r="P20" s="12">
        <v>1088130</v>
      </c>
      <c r="Q20" s="12"/>
    </row>
    <row r="21" spans="1:17" x14ac:dyDescent="0.25">
      <c r="A21" s="1">
        <v>18</v>
      </c>
      <c r="B21" s="10" t="s">
        <v>37</v>
      </c>
      <c r="C21" s="11">
        <f t="shared" si="0"/>
        <v>17498327</v>
      </c>
      <c r="D21" s="12">
        <v>9857046</v>
      </c>
      <c r="E21" s="12">
        <v>204905</v>
      </c>
      <c r="F21" s="12">
        <v>3755403</v>
      </c>
      <c r="G21" s="12">
        <v>2473579</v>
      </c>
      <c r="H21" s="12">
        <v>334997</v>
      </c>
      <c r="I21" s="12"/>
      <c r="J21" s="12">
        <v>1228</v>
      </c>
      <c r="K21" s="12">
        <v>45850</v>
      </c>
      <c r="L21" s="12">
        <v>156295</v>
      </c>
      <c r="M21" s="12"/>
      <c r="N21" s="12"/>
      <c r="O21" s="12"/>
      <c r="P21" s="12">
        <v>669024</v>
      </c>
      <c r="Q21" s="12"/>
    </row>
    <row r="22" spans="1:17" x14ac:dyDescent="0.25">
      <c r="A22" s="1">
        <v>19</v>
      </c>
      <c r="B22" s="10" t="s">
        <v>38</v>
      </c>
      <c r="C22" s="11">
        <f t="shared" si="0"/>
        <v>43902412</v>
      </c>
      <c r="D22" s="12">
        <v>31984401</v>
      </c>
      <c r="E22" s="12">
        <v>627764</v>
      </c>
      <c r="F22" s="12">
        <v>2649886</v>
      </c>
      <c r="G22" s="12">
        <v>3955169</v>
      </c>
      <c r="H22" s="12">
        <v>1679988</v>
      </c>
      <c r="I22" s="12"/>
      <c r="J22" s="12">
        <v>2722</v>
      </c>
      <c r="K22" s="12">
        <v>77486</v>
      </c>
      <c r="L22" s="12"/>
      <c r="M22" s="12"/>
      <c r="N22" s="12"/>
      <c r="O22" s="12"/>
      <c r="P22" s="12">
        <v>2924996</v>
      </c>
      <c r="Q22" s="12"/>
    </row>
    <row r="23" spans="1:17" x14ac:dyDescent="0.25">
      <c r="A23" s="1">
        <v>20</v>
      </c>
      <c r="B23" s="10" t="s">
        <v>39</v>
      </c>
      <c r="C23" s="11">
        <f t="shared" si="0"/>
        <v>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x14ac:dyDescent="0.25">
      <c r="A24" s="1">
        <v>21</v>
      </c>
      <c r="B24" s="10" t="s">
        <v>40</v>
      </c>
      <c r="C24" s="11">
        <f t="shared" si="0"/>
        <v>27416639</v>
      </c>
      <c r="D24" s="12">
        <v>16846614</v>
      </c>
      <c r="E24" s="12">
        <v>417959</v>
      </c>
      <c r="F24" s="12">
        <v>2397056</v>
      </c>
      <c r="G24" s="12">
        <v>4773306</v>
      </c>
      <c r="H24" s="12">
        <v>1047171</v>
      </c>
      <c r="I24" s="12"/>
      <c r="J24" s="12">
        <v>1275</v>
      </c>
      <c r="K24" s="12">
        <v>20330</v>
      </c>
      <c r="L24" s="12">
        <v>204830</v>
      </c>
      <c r="M24" s="12"/>
      <c r="N24" s="12"/>
      <c r="O24" s="12"/>
      <c r="P24" s="12">
        <v>1708098</v>
      </c>
      <c r="Q24" s="12"/>
    </row>
    <row r="25" spans="1:17" x14ac:dyDescent="0.25">
      <c r="A25" s="1">
        <v>22</v>
      </c>
      <c r="B25" s="10" t="s">
        <v>41</v>
      </c>
      <c r="C25" s="11">
        <f t="shared" si="0"/>
        <v>29637377</v>
      </c>
      <c r="D25" s="12">
        <v>21477311</v>
      </c>
      <c r="E25" s="12">
        <v>397006</v>
      </c>
      <c r="F25" s="12">
        <v>1124418</v>
      </c>
      <c r="G25" s="12">
        <v>4085294</v>
      </c>
      <c r="H25" s="12">
        <v>792997</v>
      </c>
      <c r="I25" s="12"/>
      <c r="J25" s="12">
        <v>1727</v>
      </c>
      <c r="K25" s="12">
        <v>34913</v>
      </c>
      <c r="L25" s="12">
        <v>25100</v>
      </c>
      <c r="M25" s="12"/>
      <c r="N25" s="12"/>
      <c r="O25" s="12"/>
      <c r="P25" s="12">
        <v>1698611</v>
      </c>
      <c r="Q25" s="12"/>
    </row>
    <row r="26" spans="1:17" x14ac:dyDescent="0.25">
      <c r="A26" s="1">
        <v>23</v>
      </c>
      <c r="B26" s="10" t="s">
        <v>42</v>
      </c>
      <c r="C26" s="11">
        <f t="shared" si="0"/>
        <v>8818850</v>
      </c>
      <c r="D26" s="12">
        <v>5731712</v>
      </c>
      <c r="E26" s="12">
        <v>78180</v>
      </c>
      <c r="F26" s="12">
        <v>341692</v>
      </c>
      <c r="G26" s="12">
        <v>1466720</v>
      </c>
      <c r="H26" s="12">
        <v>485684</v>
      </c>
      <c r="I26" s="12"/>
      <c r="J26" s="12">
        <v>1727</v>
      </c>
      <c r="K26" s="12">
        <v>30282</v>
      </c>
      <c r="L26" s="12">
        <v>19000</v>
      </c>
      <c r="M26" s="12"/>
      <c r="N26" s="12"/>
      <c r="O26" s="12"/>
      <c r="P26" s="12">
        <v>663853</v>
      </c>
      <c r="Q26" s="12"/>
    </row>
    <row r="27" spans="1:17" x14ac:dyDescent="0.25">
      <c r="A27" s="1">
        <v>24</v>
      </c>
      <c r="B27" s="10" t="s">
        <v>43</v>
      </c>
      <c r="C27" s="11">
        <f t="shared" si="0"/>
        <v>17488309</v>
      </c>
      <c r="D27" s="12">
        <v>10735608</v>
      </c>
      <c r="E27" s="12">
        <v>195386</v>
      </c>
      <c r="F27" s="12">
        <v>1182284</v>
      </c>
      <c r="G27" s="12">
        <v>3131089</v>
      </c>
      <c r="H27" s="12">
        <v>898562</v>
      </c>
      <c r="I27" s="12"/>
      <c r="J27" s="12">
        <v>314</v>
      </c>
      <c r="K27" s="12">
        <v>45745</v>
      </c>
      <c r="L27" s="12"/>
      <c r="M27" s="12"/>
      <c r="N27" s="12"/>
      <c r="O27" s="12"/>
      <c r="P27" s="12">
        <v>1299321</v>
      </c>
      <c r="Q27" s="12"/>
    </row>
    <row r="28" spans="1:17" x14ac:dyDescent="0.25">
      <c r="A28" s="1">
        <v>25</v>
      </c>
      <c r="B28" s="10" t="s">
        <v>44</v>
      </c>
      <c r="C28" s="11">
        <f t="shared" si="0"/>
        <v>39105136</v>
      </c>
      <c r="D28" s="12">
        <v>29882575</v>
      </c>
      <c r="E28" s="12">
        <v>234311</v>
      </c>
      <c r="F28" s="12">
        <v>866069</v>
      </c>
      <c r="G28" s="12">
        <v>4867344</v>
      </c>
      <c r="H28" s="12">
        <v>755948</v>
      </c>
      <c r="I28" s="12"/>
      <c r="J28" s="12">
        <v>7651</v>
      </c>
      <c r="K28" s="12">
        <v>46165</v>
      </c>
      <c r="L28" s="12">
        <v>37134</v>
      </c>
      <c r="M28" s="12"/>
      <c r="N28" s="12"/>
      <c r="O28" s="12"/>
      <c r="P28" s="12">
        <v>2407939</v>
      </c>
      <c r="Q28" s="12"/>
    </row>
    <row r="29" spans="1:17" s="20" customFormat="1" x14ac:dyDescent="0.25">
      <c r="A29" s="10"/>
      <c r="B29" s="10" t="s">
        <v>45</v>
      </c>
      <c r="C29" s="19">
        <f t="shared" ref="C29:Q29" si="1">SUM(C4:C28)</f>
        <v>680677705</v>
      </c>
      <c r="D29" s="19">
        <f t="shared" si="1"/>
        <v>467750575</v>
      </c>
      <c r="E29" s="19">
        <f t="shared" si="1"/>
        <v>6528703</v>
      </c>
      <c r="F29" s="19">
        <f t="shared" si="1"/>
        <v>41190925</v>
      </c>
      <c r="G29" s="19">
        <f t="shared" si="1"/>
        <v>99387994</v>
      </c>
      <c r="H29" s="19">
        <f t="shared" si="1"/>
        <v>19494590</v>
      </c>
      <c r="I29" s="19">
        <f t="shared" si="1"/>
        <v>0</v>
      </c>
      <c r="J29" s="19">
        <f t="shared" si="1"/>
        <v>115375</v>
      </c>
      <c r="K29" s="19">
        <f t="shared" si="1"/>
        <v>883977</v>
      </c>
      <c r="L29" s="19">
        <f t="shared" si="1"/>
        <v>1315348</v>
      </c>
      <c r="M29" s="19">
        <f t="shared" si="1"/>
        <v>16912</v>
      </c>
      <c r="N29" s="19">
        <f t="shared" si="1"/>
        <v>0</v>
      </c>
      <c r="O29" s="19">
        <f t="shared" si="1"/>
        <v>410</v>
      </c>
      <c r="P29" s="19">
        <f t="shared" si="1"/>
        <v>43992822</v>
      </c>
      <c r="Q29" s="19">
        <f t="shared" si="1"/>
        <v>74</v>
      </c>
    </row>
    <row r="30" spans="1:17" s="20" customFormat="1" x14ac:dyDescent="0.25">
      <c r="A30" s="10"/>
      <c r="B30" s="10" t="s">
        <v>46</v>
      </c>
      <c r="C30" s="21">
        <f t="shared" ref="C30:Q30" si="2">-C29</f>
        <v>-680677705</v>
      </c>
      <c r="D30" s="21">
        <f t="shared" si="2"/>
        <v>-467750575</v>
      </c>
      <c r="E30" s="21">
        <f t="shared" si="2"/>
        <v>-6528703</v>
      </c>
      <c r="F30" s="21">
        <f t="shared" si="2"/>
        <v>-41190925</v>
      </c>
      <c r="G30" s="21">
        <f t="shared" si="2"/>
        <v>-99387994</v>
      </c>
      <c r="H30" s="21">
        <f t="shared" si="2"/>
        <v>-19494590</v>
      </c>
      <c r="I30" s="21">
        <f t="shared" si="2"/>
        <v>0</v>
      </c>
      <c r="J30" s="21">
        <f t="shared" si="2"/>
        <v>-115375</v>
      </c>
      <c r="K30" s="21">
        <f t="shared" si="2"/>
        <v>-883977</v>
      </c>
      <c r="L30" s="21">
        <f t="shared" si="2"/>
        <v>-1315348</v>
      </c>
      <c r="M30" s="21">
        <f t="shared" si="2"/>
        <v>-16912</v>
      </c>
      <c r="N30" s="21">
        <f t="shared" si="2"/>
        <v>0</v>
      </c>
      <c r="O30" s="21">
        <f t="shared" si="2"/>
        <v>-410</v>
      </c>
      <c r="P30" s="21">
        <f t="shared" si="2"/>
        <v>-43992822</v>
      </c>
      <c r="Q30" s="21">
        <f t="shared" si="2"/>
        <v>-74</v>
      </c>
    </row>
    <row r="31" spans="1:17" x14ac:dyDescent="0.25">
      <c r="A31" s="22"/>
      <c r="B31" s="15" t="s">
        <v>5</v>
      </c>
      <c r="C31" s="23" t="s">
        <v>47</v>
      </c>
      <c r="D31" s="24" t="s">
        <v>47</v>
      </c>
      <c r="E31" s="21" t="s">
        <v>47</v>
      </c>
      <c r="F31" s="21" t="s">
        <v>47</v>
      </c>
      <c r="G31" s="23" t="s">
        <v>47</v>
      </c>
      <c r="H31" s="21" t="s">
        <v>47</v>
      </c>
      <c r="I31" s="24"/>
      <c r="J31" s="25" t="s">
        <v>47</v>
      </c>
      <c r="K31" s="25" t="s">
        <v>47</v>
      </c>
      <c r="L31" s="25" t="s">
        <v>47</v>
      </c>
      <c r="M31" s="25"/>
      <c r="N31" s="25"/>
      <c r="O31" s="25"/>
      <c r="P31" s="25" t="s">
        <v>47</v>
      </c>
      <c r="Q31" s="25" t="s">
        <v>47</v>
      </c>
    </row>
    <row r="32" spans="1:17" ht="18.75" customHeight="1" x14ac:dyDescent="0.25">
      <c r="C32" s="13"/>
      <c r="D32" s="26"/>
      <c r="E32" s="26"/>
      <c r="F32" s="26"/>
      <c r="G32" s="26"/>
      <c r="H32" s="26"/>
      <c r="I32" s="26"/>
      <c r="J32" s="27"/>
      <c r="K32" s="26"/>
      <c r="L32" s="26"/>
      <c r="M32" s="26"/>
      <c r="N32" s="26"/>
      <c r="O32" s="28"/>
      <c r="P32" s="26"/>
      <c r="Q32" s="26"/>
    </row>
    <row r="33" spans="2:17" x14ac:dyDescent="0.25">
      <c r="C33" s="2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19"/>
      <c r="Q33" s="30"/>
    </row>
    <row r="34" spans="2:17" x14ac:dyDescent="0.25"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ht="18.75" x14ac:dyDescent="0.3">
      <c r="B35" s="13"/>
      <c r="C35" s="31"/>
      <c r="D35" s="13"/>
      <c r="N35" s="31"/>
    </row>
    <row r="36" spans="2:17" ht="18.75" x14ac:dyDescent="0.3">
      <c r="C36" s="31"/>
      <c r="D36"/>
      <c r="E36"/>
      <c r="F36"/>
      <c r="N36" s="31"/>
    </row>
  </sheetData>
  <mergeCells count="5">
    <mergeCell ref="B2:C2"/>
    <mergeCell ref="D2:H2"/>
    <mergeCell ref="I2:O2"/>
    <mergeCell ref="P2:Q2"/>
    <mergeCell ref="A1:Q1"/>
  </mergeCells>
  <conditionalFormatting sqref="C3:H3 P3">
    <cfRule type="cellIs" dxfId="0" priority="1" operator="lessThan">
      <formula>0</formula>
    </cfRule>
  </conditionalFormatting>
  <pageMargins left="0" right="0" top="0" bottom="0" header="0" footer="0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серпень 2026</vt:lpstr>
      <vt:lpstr>'серпень 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Калюк Лариса Василівна</dc:creator>
  <cp:lastModifiedBy>Шеїн Лілія Олегівна</cp:lastModifiedBy>
  <dcterms:created xsi:type="dcterms:W3CDTF">2026-08-06T11:41:13Z</dcterms:created>
  <dcterms:modified xsi:type="dcterms:W3CDTF">2026-08-10T13:24:04Z</dcterms:modified>
</cp:coreProperties>
</file>