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озподі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N30" i="1"/>
  <c r="L30" i="1"/>
  <c r="J30" i="1"/>
  <c r="H30" i="1"/>
  <c r="F30" i="1"/>
  <c r="D30" i="1"/>
  <c r="Q29" i="1"/>
  <c r="Q30" i="1" s="1"/>
  <c r="P29" i="1"/>
  <c r="O29" i="1"/>
  <c r="O30" i="1" s="1"/>
  <c r="N29" i="1"/>
  <c r="M29" i="1"/>
  <c r="M30" i="1" s="1"/>
  <c r="L29" i="1"/>
  <c r="K29" i="1"/>
  <c r="K30" i="1" s="1"/>
  <c r="J29" i="1"/>
  <c r="I29" i="1"/>
  <c r="I30" i="1" s="1"/>
  <c r="H29" i="1"/>
  <c r="G29" i="1"/>
  <c r="G30" i="1" s="1"/>
  <c r="F29" i="1"/>
  <c r="E29" i="1"/>
  <c r="E30" i="1" s="1"/>
  <c r="D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29" i="1" s="1"/>
  <c r="C30" i="1" s="1"/>
  <c r="C4" i="1"/>
</calcChain>
</file>

<file path=xl/sharedStrings.xml><?xml version="1.0" encoding="utf-8"?>
<sst xmlns="http://schemas.openxmlformats.org/spreadsheetml/2006/main" count="60" uniqueCount="49">
  <si>
    <t xml:space="preserve">                                                                                                                                              </t>
  </si>
  <si>
    <t>КЕКВ 2282</t>
  </si>
  <si>
    <t>КЕКВ 2730</t>
  </si>
  <si>
    <t>КЕКВ 2240</t>
  </si>
  <si>
    <t>ТВФ</t>
  </si>
  <si>
    <t>Всього</t>
  </si>
  <si>
    <t>Протезно-ортопедичні вироби</t>
  </si>
  <si>
    <t>Протези молочної залози</t>
  </si>
  <si>
    <t>Ортопедичне взуття</t>
  </si>
  <si>
    <t>Засоби для пересування (крісла колісні)</t>
  </si>
  <si>
    <t xml:space="preserve">Засоби реабілітації </t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</si>
  <si>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 xml:space="preserve">засоби для пересування (крісла колісні) </t>
    </r>
    <r>
      <rPr>
        <b/>
        <sz val="10"/>
        <rFont val="Times New Roman"/>
        <family val="1"/>
        <charset val="204"/>
      </rPr>
      <t>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</si>
  <si>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засоби реабілітації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</si>
  <si>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спеціальні засоби для орієнтування</t>
    </r>
    <r>
      <rPr>
        <b/>
        <sz val="10"/>
        <rFont val="Times New Roman"/>
        <family val="1"/>
        <charset val="204"/>
      </rPr>
      <t xml:space="preserve">, </t>
    </r>
    <r>
      <rPr>
        <b/>
        <i/>
        <sz val="10"/>
        <rFont val="Times New Roman"/>
        <family val="1"/>
        <charset val="204"/>
      </rPr>
      <t>спілкування та обміну інформацією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</si>
  <si>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ПОВ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</si>
  <si>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придбане </t>
    </r>
    <r>
      <rPr>
        <b/>
        <i/>
        <sz val="10"/>
        <rFont val="Times New Roman"/>
        <family val="1"/>
        <charset val="204"/>
      </rPr>
      <t>взуття ортопедичне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</si>
  <si>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ПМЗ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</si>
  <si>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>Компенсація вартості за самостійно придбані</t>
    </r>
    <r>
      <rPr>
        <b/>
        <i/>
        <sz val="10"/>
        <color indexed="8"/>
        <rFont val="Times New Roman"/>
        <family val="1"/>
        <charset val="204"/>
      </rPr>
      <t xml:space="preserve"> інші засоби</t>
    </r>
    <r>
      <rPr>
        <b/>
        <sz val="10"/>
        <color indexed="8"/>
        <rFont val="Times New Roman"/>
        <family val="1"/>
        <charset val="204"/>
      </rPr>
      <t xml:space="preserve"> (</t>
    </r>
    <r>
      <rPr>
        <b/>
        <i/>
        <sz val="10"/>
        <color indexed="8"/>
        <rFont val="Times New Roman"/>
        <family val="1"/>
        <charset val="204"/>
      </rPr>
      <t>наконечники, акумулятори)</t>
    </r>
    <r>
      <rPr>
        <b/>
        <sz val="10"/>
        <color indexed="8"/>
        <rFont val="Times New Roman"/>
        <family val="1"/>
        <charset val="204"/>
      </rPr>
      <t xml:space="preserve"> (уточнена потреба тервідділень Фонду)</t>
    </r>
  </si>
  <si>
    <t>Ремонт ДЗР</t>
  </si>
  <si>
    <t>Поштові витрати пов'язані з компенсацією за самостійно придбані ДЗР (уточнена потреба  тервідділень Фонду)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</si>
  <si>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</si>
  <si>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</si>
  <si>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</si>
  <si>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</si>
  <si>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</si>
  <si>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</si>
  <si>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</si>
  <si>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</si>
  <si>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</si>
  <si>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</si>
  <si>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</si>
  <si>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</si>
  <si>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</si>
  <si>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</si>
  <si>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</si>
  <si>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</si>
  <si>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</si>
  <si>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</si>
  <si>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</si>
  <si>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</si>
  <si>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</si>
  <si>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</si>
  <si>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</si>
  <si>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</si>
  <si>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</si>
  <si>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РАЗОМ</t>
  </si>
  <si>
    <t>ЦА Фонду</t>
  </si>
  <si>
    <t>-</t>
  </si>
  <si>
    <t xml:space="preserve">Інформація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 проведеного фінансування за державною програмою 2507110 «Соціальний захист осіб з інвалідністю» у червні 2026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напрямом використання бюджетних коштів «Забезпечення допоміжними засобами реабілітації (технічними та іншими засобами реабілітації) осіб з інвалідністю, дітей з інвалідністю та інших окремих категорій населення, виплату                                                                                          грошової компенсації вартості за самостійно придбані такі засоби»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</si>
</sst>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₴_-;\-* #,##0.00\ _₴_-;_-* &quot;-&quot;??\ _₴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1" xfId="2" applyFont="1" applyBorder="1"/>
    <xf numFmtId="0" fontId="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 wrapText="1"/>
    </xf>
    <xf numFmtId="164" fontId="4" fillId="0" borderId="2" xfId="3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 wrapText="1"/>
    </xf>
    <xf numFmtId="4" fontId="6" fillId="0" borderId="2" xfId="4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4" fillId="0" borderId="1" xfId="2" applyFont="1" applyBorder="1"/>
    <xf numFmtId="4" fontId="3" fillId="0" borderId="1" xfId="1" applyNumberFormat="1" applyFont="1" applyBorder="1" applyAlignment="1">
      <alignment horizontal="right"/>
    </xf>
    <xf numFmtId="4" fontId="0" fillId="0" borderId="1" xfId="0" applyNumberFormat="1" applyBorder="1"/>
    <xf numFmtId="0" fontId="10" fillId="0" borderId="1" xfId="2" applyFont="1" applyBorder="1"/>
    <xf numFmtId="0" fontId="6" fillId="0" borderId="1" xfId="2" applyFont="1" applyBorder="1"/>
    <xf numFmtId="4" fontId="1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3" fillId="0" borderId="1" xfId="3" applyNumberFormat="1" applyFont="1" applyBorder="1" applyAlignment="1">
      <alignment horizontal="right"/>
    </xf>
    <xf numFmtId="0" fontId="3" fillId="0" borderId="1" xfId="2" applyFont="1" applyBorder="1" applyAlignment="1">
      <alignment horizontal="center"/>
    </xf>
    <xf numFmtId="4" fontId="3" fillId="0" borderId="1" xfId="3" applyNumberFormat="1" applyFont="1" applyBorder="1" applyAlignment="1">
      <alignment horizontal="center"/>
    </xf>
    <xf numFmtId="4" fontId="3" fillId="0" borderId="1" xfId="3" applyNumberFormat="1" applyFont="1" applyFill="1" applyBorder="1" applyAlignment="1">
      <alignment horizontal="right"/>
    </xf>
    <xf numFmtId="4" fontId="3" fillId="2" borderId="1" xfId="3" applyNumberFormat="1" applyFont="1" applyFill="1" applyBorder="1" applyAlignment="1">
      <alignment horizontal="right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11" fillId="0" borderId="0" xfId="2" applyFont="1" applyBorder="1" applyAlignment="1">
      <alignment horizontal="center" wrapText="1"/>
    </xf>
    <xf numFmtId="0" fontId="0" fillId="0" borderId="0" xfId="0" applyAlignment="1">
      <alignment wrapText="1"/>
    </xf>
  </cellXfs>
  <cellStyles count="5">
    <cellStyle name="Звичайний" xfId="0" builtinId="0"/>
    <cellStyle name="Звичайний 2" xfId="2"/>
    <cellStyle name="Звичайний 2 2" xfId="4"/>
    <cellStyle name="Фінансовий" xfId="1" builtinId="3"/>
    <cellStyle name="Фінансови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Normal="100" workbookViewId="0">
      <selection activeCell="R4" sqref="R4"/>
    </sheetView>
  </sheetViews>
  <sheetFormatPr defaultColWidth="14.28515625" defaultRowHeight="15" x14ac:dyDescent="0.25"/>
  <cols>
    <col min="4" max="4" width="16.7109375" customWidth="1"/>
  </cols>
  <sheetData>
    <row r="1" spans="1:17" ht="65.25" customHeight="1" x14ac:dyDescent="0.25">
      <c r="A1" s="24" t="s">
        <v>48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  <c r="P1" s="25"/>
      <c r="Q1" s="25"/>
    </row>
    <row r="2" spans="1:17" ht="19.5" customHeight="1" x14ac:dyDescent="0.25">
      <c r="A2" s="1" t="s">
        <v>0</v>
      </c>
      <c r="B2" s="21"/>
      <c r="C2" s="21"/>
      <c r="D2" s="22" t="s">
        <v>1</v>
      </c>
      <c r="E2" s="22"/>
      <c r="F2" s="22"/>
      <c r="G2" s="22"/>
      <c r="H2" s="22"/>
      <c r="I2" s="23" t="s">
        <v>2</v>
      </c>
      <c r="J2" s="23"/>
      <c r="K2" s="23"/>
      <c r="L2" s="23"/>
      <c r="M2" s="23"/>
      <c r="N2" s="23"/>
      <c r="O2" s="23"/>
      <c r="P2" s="23" t="s">
        <v>3</v>
      </c>
      <c r="Q2" s="23"/>
    </row>
    <row r="3" spans="1:17" ht="183" x14ac:dyDescent="0.25">
      <c r="A3" s="2"/>
      <c r="B3" s="3" t="s">
        <v>4</v>
      </c>
      <c r="C3" s="4" t="s">
        <v>5</v>
      </c>
      <c r="D3" s="5" t="s">
        <v>6</v>
      </c>
      <c r="E3" s="5" t="s">
        <v>7</v>
      </c>
      <c r="F3" s="6" t="s">
        <v>8</v>
      </c>
      <c r="G3" s="5" t="s">
        <v>9</v>
      </c>
      <c r="H3" s="5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8" t="s">
        <v>17</v>
      </c>
      <c r="P3" s="5" t="s">
        <v>18</v>
      </c>
      <c r="Q3" s="7" t="s">
        <v>19</v>
      </c>
    </row>
    <row r="4" spans="1:17" x14ac:dyDescent="0.25">
      <c r="A4" s="1">
        <v>1</v>
      </c>
      <c r="B4" s="9" t="s">
        <v>20</v>
      </c>
      <c r="C4" s="10">
        <f t="shared" ref="C4:C28" si="0">SUM(D4:Q4)</f>
        <v>35820972</v>
      </c>
      <c r="D4" s="11">
        <v>21845865</v>
      </c>
      <c r="E4" s="11">
        <v>269789</v>
      </c>
      <c r="F4" s="11">
        <v>3085452</v>
      </c>
      <c r="G4" s="11">
        <v>6307349</v>
      </c>
      <c r="H4" s="11">
        <v>1778805</v>
      </c>
      <c r="I4" s="11"/>
      <c r="J4" s="11">
        <v>8763</v>
      </c>
      <c r="K4" s="11">
        <v>78433</v>
      </c>
      <c r="L4" s="11">
        <v>19660</v>
      </c>
      <c r="M4" s="11"/>
      <c r="N4" s="11"/>
      <c r="O4" s="11"/>
      <c r="P4" s="11">
        <v>2426856</v>
      </c>
      <c r="Q4" s="11"/>
    </row>
    <row r="5" spans="1:17" x14ac:dyDescent="0.25">
      <c r="A5" s="1">
        <v>2</v>
      </c>
      <c r="B5" s="9" t="s">
        <v>21</v>
      </c>
      <c r="C5" s="10">
        <f t="shared" si="0"/>
        <v>19141126</v>
      </c>
      <c r="D5" s="11">
        <v>13547716</v>
      </c>
      <c r="E5" s="11">
        <v>187856</v>
      </c>
      <c r="F5" s="11">
        <v>1014056</v>
      </c>
      <c r="G5" s="11">
        <v>2551758</v>
      </c>
      <c r="H5" s="11">
        <v>309120</v>
      </c>
      <c r="I5" s="11"/>
      <c r="J5" s="11">
        <v>290</v>
      </c>
      <c r="K5" s="11">
        <v>45128</v>
      </c>
      <c r="L5" s="11">
        <v>51100</v>
      </c>
      <c r="M5" s="11"/>
      <c r="N5" s="11"/>
      <c r="O5" s="11"/>
      <c r="P5" s="11">
        <v>1434102</v>
      </c>
      <c r="Q5" s="11"/>
    </row>
    <row r="6" spans="1:17" x14ac:dyDescent="0.25">
      <c r="A6" s="12">
        <v>3</v>
      </c>
      <c r="B6" s="13" t="s">
        <v>22</v>
      </c>
      <c r="C6" s="14">
        <f t="shared" si="0"/>
        <v>53844104</v>
      </c>
      <c r="D6" s="11">
        <v>38984337</v>
      </c>
      <c r="E6" s="11">
        <v>705966</v>
      </c>
      <c r="F6" s="11">
        <v>2748686</v>
      </c>
      <c r="G6" s="11">
        <v>5363851</v>
      </c>
      <c r="H6" s="11">
        <v>3103259</v>
      </c>
      <c r="I6" s="11"/>
      <c r="J6" s="11">
        <v>7446</v>
      </c>
      <c r="K6" s="11">
        <v>45659</v>
      </c>
      <c r="L6" s="11">
        <v>25980</v>
      </c>
      <c r="M6" s="11"/>
      <c r="N6" s="11"/>
      <c r="O6" s="11"/>
      <c r="P6" s="11">
        <v>2858920</v>
      </c>
      <c r="Q6" s="11"/>
    </row>
    <row r="7" spans="1:17" x14ac:dyDescent="0.25">
      <c r="A7" s="1">
        <v>4</v>
      </c>
      <c r="B7" s="9" t="s">
        <v>23</v>
      </c>
      <c r="C7" s="10">
        <f t="shared" si="0"/>
        <v>1862351</v>
      </c>
      <c r="D7" s="11">
        <v>1566989</v>
      </c>
      <c r="E7" s="11">
        <v>9569</v>
      </c>
      <c r="F7" s="11">
        <v>41647</v>
      </c>
      <c r="G7" s="11">
        <v>200641</v>
      </c>
      <c r="H7" s="11">
        <v>29325</v>
      </c>
      <c r="I7" s="11"/>
      <c r="J7" s="11"/>
      <c r="K7" s="11">
        <v>14180</v>
      </c>
      <c r="L7" s="11"/>
      <c r="M7" s="11"/>
      <c r="N7" s="11"/>
      <c r="O7" s="11"/>
      <c r="P7" s="11">
        <v>0</v>
      </c>
      <c r="Q7" s="11"/>
    </row>
    <row r="8" spans="1:17" x14ac:dyDescent="0.25">
      <c r="A8" s="1">
        <v>5</v>
      </c>
      <c r="B8" s="9" t="s">
        <v>24</v>
      </c>
      <c r="C8" s="10">
        <f t="shared" si="0"/>
        <v>34151528</v>
      </c>
      <c r="D8" s="11">
        <v>18184472</v>
      </c>
      <c r="E8" s="11">
        <v>515301</v>
      </c>
      <c r="F8" s="11">
        <v>2792367</v>
      </c>
      <c r="G8" s="11">
        <v>7845911</v>
      </c>
      <c r="H8" s="11">
        <v>769501</v>
      </c>
      <c r="I8" s="11"/>
      <c r="J8" s="11"/>
      <c r="K8" s="11">
        <v>47863</v>
      </c>
      <c r="L8" s="11">
        <v>181464</v>
      </c>
      <c r="M8" s="11">
        <v>4624</v>
      </c>
      <c r="N8" s="11"/>
      <c r="O8" s="11"/>
      <c r="P8" s="11">
        <v>3810025</v>
      </c>
      <c r="Q8" s="11"/>
    </row>
    <row r="9" spans="1:17" x14ac:dyDescent="0.25">
      <c r="A9" s="1">
        <v>6</v>
      </c>
      <c r="B9" s="9" t="s">
        <v>25</v>
      </c>
      <c r="C9" s="10">
        <f t="shared" si="0"/>
        <v>17231950</v>
      </c>
      <c r="D9" s="11">
        <v>13535414</v>
      </c>
      <c r="E9" s="11">
        <v>230578</v>
      </c>
      <c r="F9" s="11">
        <v>630378</v>
      </c>
      <c r="G9" s="11">
        <v>1912987</v>
      </c>
      <c r="H9" s="11">
        <v>238552</v>
      </c>
      <c r="I9" s="11"/>
      <c r="J9" s="11"/>
      <c r="K9" s="11">
        <v>26044</v>
      </c>
      <c r="L9" s="11">
        <v>32000</v>
      </c>
      <c r="M9" s="11"/>
      <c r="N9" s="11"/>
      <c r="O9" s="11"/>
      <c r="P9" s="11">
        <v>625997</v>
      </c>
      <c r="Q9" s="11"/>
    </row>
    <row r="10" spans="1:17" x14ac:dyDescent="0.25">
      <c r="A10" s="1">
        <v>7</v>
      </c>
      <c r="B10" s="9" t="s">
        <v>26</v>
      </c>
      <c r="C10" s="10">
        <f t="shared" si="0"/>
        <v>19358016</v>
      </c>
      <c r="D10" s="11">
        <v>15711435</v>
      </c>
      <c r="E10" s="11">
        <v>230865</v>
      </c>
      <c r="F10" s="11">
        <v>553162</v>
      </c>
      <c r="G10" s="11">
        <v>1449912</v>
      </c>
      <c r="H10" s="11">
        <v>697850</v>
      </c>
      <c r="I10" s="11"/>
      <c r="J10" s="11">
        <v>2266</v>
      </c>
      <c r="K10" s="11">
        <v>45590</v>
      </c>
      <c r="L10" s="11"/>
      <c r="M10" s="11"/>
      <c r="N10" s="11"/>
      <c r="O10" s="11"/>
      <c r="P10" s="11">
        <v>666936</v>
      </c>
      <c r="Q10" s="11"/>
    </row>
    <row r="11" spans="1:17" x14ac:dyDescent="0.25">
      <c r="A11" s="1">
        <v>8</v>
      </c>
      <c r="B11" s="9" t="s">
        <v>27</v>
      </c>
      <c r="C11" s="10">
        <f t="shared" si="0"/>
        <v>29787640</v>
      </c>
      <c r="D11" s="11">
        <v>19739312</v>
      </c>
      <c r="E11" s="11">
        <v>152665</v>
      </c>
      <c r="F11" s="11">
        <v>2433556</v>
      </c>
      <c r="G11" s="11">
        <v>4070877</v>
      </c>
      <c r="H11" s="11">
        <v>779674</v>
      </c>
      <c r="I11" s="11"/>
      <c r="J11" s="11">
        <v>1062</v>
      </c>
      <c r="K11" s="11">
        <v>19547</v>
      </c>
      <c r="L11" s="11"/>
      <c r="M11" s="11"/>
      <c r="N11" s="11"/>
      <c r="O11" s="11"/>
      <c r="P11" s="11">
        <v>2590947</v>
      </c>
      <c r="Q11" s="11"/>
    </row>
    <row r="12" spans="1:17" x14ac:dyDescent="0.25">
      <c r="A12" s="1">
        <v>9</v>
      </c>
      <c r="B12" s="9" t="s">
        <v>28</v>
      </c>
      <c r="C12" s="10">
        <f t="shared" si="0"/>
        <v>28527137</v>
      </c>
      <c r="D12" s="11">
        <v>18984343</v>
      </c>
      <c r="E12" s="11">
        <v>459885</v>
      </c>
      <c r="F12" s="11">
        <v>843824</v>
      </c>
      <c r="G12" s="11">
        <v>5172590</v>
      </c>
      <c r="H12" s="11">
        <v>587821</v>
      </c>
      <c r="I12" s="11"/>
      <c r="J12" s="11">
        <v>7200</v>
      </c>
      <c r="K12" s="11">
        <v>45103</v>
      </c>
      <c r="L12" s="11">
        <v>46386</v>
      </c>
      <c r="M12" s="11">
        <v>2970</v>
      </c>
      <c r="N12" s="11"/>
      <c r="O12" s="11"/>
      <c r="P12" s="11">
        <v>2377015</v>
      </c>
      <c r="Q12" s="11"/>
    </row>
    <row r="13" spans="1:17" x14ac:dyDescent="0.25">
      <c r="A13" s="1">
        <v>10</v>
      </c>
      <c r="B13" s="9" t="s">
        <v>29</v>
      </c>
      <c r="C13" s="10">
        <f t="shared" si="0"/>
        <v>17105432</v>
      </c>
      <c r="D13" s="11">
        <v>11166510</v>
      </c>
      <c r="E13" s="11">
        <v>210321</v>
      </c>
      <c r="F13" s="11">
        <v>680377</v>
      </c>
      <c r="G13" s="11">
        <v>3094841</v>
      </c>
      <c r="H13" s="11">
        <v>784956</v>
      </c>
      <c r="I13" s="11"/>
      <c r="J13" s="11">
        <v>2401</v>
      </c>
      <c r="K13" s="11">
        <v>16637</v>
      </c>
      <c r="L13" s="11">
        <v>2270</v>
      </c>
      <c r="M13" s="11"/>
      <c r="N13" s="11"/>
      <c r="O13" s="11"/>
      <c r="P13" s="11">
        <v>1147119</v>
      </c>
      <c r="Q13" s="11"/>
    </row>
    <row r="14" spans="1:17" x14ac:dyDescent="0.25">
      <c r="A14" s="1">
        <v>11</v>
      </c>
      <c r="B14" s="9" t="s">
        <v>30</v>
      </c>
      <c r="C14" s="10">
        <f t="shared" si="0"/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/>
      <c r="J14" s="11"/>
      <c r="K14" s="11"/>
      <c r="L14" s="11"/>
      <c r="M14" s="11"/>
      <c r="N14" s="11"/>
      <c r="O14" s="11"/>
      <c r="P14" s="11">
        <v>0</v>
      </c>
      <c r="Q14" s="11"/>
    </row>
    <row r="15" spans="1:17" x14ac:dyDescent="0.25">
      <c r="A15" s="1">
        <v>12</v>
      </c>
      <c r="B15" s="9" t="s">
        <v>31</v>
      </c>
      <c r="C15" s="10">
        <f t="shared" si="0"/>
        <v>74041899</v>
      </c>
      <c r="D15" s="11">
        <v>55538260</v>
      </c>
      <c r="E15" s="11">
        <v>532590</v>
      </c>
      <c r="F15" s="11">
        <v>4356667</v>
      </c>
      <c r="G15" s="11">
        <v>8619830</v>
      </c>
      <c r="H15" s="11">
        <v>1247295</v>
      </c>
      <c r="I15" s="11"/>
      <c r="J15" s="11">
        <v>18996</v>
      </c>
      <c r="K15" s="11">
        <v>126840</v>
      </c>
      <c r="L15" s="11">
        <v>305660</v>
      </c>
      <c r="M15" s="11"/>
      <c r="N15" s="11"/>
      <c r="O15" s="11">
        <v>410</v>
      </c>
      <c r="P15" s="11">
        <v>3295351</v>
      </c>
      <c r="Q15" s="11"/>
    </row>
    <row r="16" spans="1:17" x14ac:dyDescent="0.25">
      <c r="A16" s="1">
        <v>13</v>
      </c>
      <c r="B16" s="9" t="s">
        <v>32</v>
      </c>
      <c r="C16" s="10">
        <f t="shared" si="0"/>
        <v>20796226</v>
      </c>
      <c r="D16" s="11">
        <v>15067043</v>
      </c>
      <c r="E16" s="11">
        <v>154026</v>
      </c>
      <c r="F16" s="11">
        <v>635277</v>
      </c>
      <c r="G16" s="11">
        <v>3125351</v>
      </c>
      <c r="H16" s="11">
        <v>580910</v>
      </c>
      <c r="I16" s="11"/>
      <c r="J16" s="11">
        <v>742</v>
      </c>
      <c r="K16" s="11">
        <v>14145</v>
      </c>
      <c r="L16" s="11"/>
      <c r="M16" s="11"/>
      <c r="N16" s="11"/>
      <c r="O16" s="11"/>
      <c r="P16" s="11">
        <v>1218732</v>
      </c>
      <c r="Q16" s="11"/>
    </row>
    <row r="17" spans="1:17" x14ac:dyDescent="0.25">
      <c r="A17" s="1">
        <v>14</v>
      </c>
      <c r="B17" s="9" t="s">
        <v>33</v>
      </c>
      <c r="C17" s="10">
        <f t="shared" si="0"/>
        <v>36439273</v>
      </c>
      <c r="D17" s="11">
        <v>23910041</v>
      </c>
      <c r="E17" s="11">
        <v>312475</v>
      </c>
      <c r="F17" s="11">
        <v>3196705</v>
      </c>
      <c r="G17" s="11">
        <v>5435758</v>
      </c>
      <c r="H17" s="11">
        <v>493294</v>
      </c>
      <c r="I17" s="11"/>
      <c r="J17" s="11">
        <v>29982</v>
      </c>
      <c r="K17" s="11">
        <v>28053</v>
      </c>
      <c r="L17" s="11">
        <v>105800</v>
      </c>
      <c r="M17" s="11"/>
      <c r="N17" s="11"/>
      <c r="O17" s="11"/>
      <c r="P17" s="11">
        <v>2927165</v>
      </c>
      <c r="Q17" s="11"/>
    </row>
    <row r="18" spans="1:17" x14ac:dyDescent="0.25">
      <c r="A18" s="1">
        <v>15</v>
      </c>
      <c r="B18" s="9" t="s">
        <v>34</v>
      </c>
      <c r="C18" s="10">
        <f t="shared" si="0"/>
        <v>29047153</v>
      </c>
      <c r="D18" s="11">
        <v>19275413</v>
      </c>
      <c r="E18" s="11">
        <v>311253</v>
      </c>
      <c r="F18" s="11">
        <v>2861049</v>
      </c>
      <c r="G18" s="11">
        <v>3444025</v>
      </c>
      <c r="H18" s="11">
        <v>1182993</v>
      </c>
      <c r="I18" s="11"/>
      <c r="J18" s="11">
        <v>3731</v>
      </c>
      <c r="K18" s="11">
        <v>47568</v>
      </c>
      <c r="L18" s="11">
        <v>5990</v>
      </c>
      <c r="M18" s="11"/>
      <c r="N18" s="11"/>
      <c r="O18" s="11"/>
      <c r="P18" s="11">
        <v>1915131</v>
      </c>
      <c r="Q18" s="11"/>
    </row>
    <row r="19" spans="1:17" x14ac:dyDescent="0.25">
      <c r="A19" s="12">
        <v>16</v>
      </c>
      <c r="B19" s="9" t="s">
        <v>35</v>
      </c>
      <c r="C19" s="10">
        <f t="shared" si="0"/>
        <v>23190397</v>
      </c>
      <c r="D19" s="11">
        <v>16196066</v>
      </c>
      <c r="E19" s="11">
        <v>266895</v>
      </c>
      <c r="F19" s="11">
        <v>1383088</v>
      </c>
      <c r="G19" s="11">
        <v>3437772</v>
      </c>
      <c r="H19" s="11">
        <v>829082</v>
      </c>
      <c r="I19" s="11"/>
      <c r="J19" s="11">
        <v>243</v>
      </c>
      <c r="K19" s="11">
        <v>26344</v>
      </c>
      <c r="L19" s="11">
        <v>67660</v>
      </c>
      <c r="M19" s="11"/>
      <c r="N19" s="11"/>
      <c r="O19" s="11"/>
      <c r="P19" s="11">
        <v>983247</v>
      </c>
      <c r="Q19" s="11"/>
    </row>
    <row r="20" spans="1:17" x14ac:dyDescent="0.25">
      <c r="A20" s="1">
        <v>17</v>
      </c>
      <c r="B20" s="9" t="s">
        <v>36</v>
      </c>
      <c r="C20" s="10">
        <f t="shared" si="0"/>
        <v>15236449</v>
      </c>
      <c r="D20" s="11">
        <v>8757999</v>
      </c>
      <c r="E20" s="11">
        <v>208610</v>
      </c>
      <c r="F20" s="11">
        <v>2628286</v>
      </c>
      <c r="G20" s="11">
        <v>2195862</v>
      </c>
      <c r="H20" s="11">
        <v>768838</v>
      </c>
      <c r="I20" s="11"/>
      <c r="J20" s="11">
        <v>4462</v>
      </c>
      <c r="K20" s="11">
        <v>45066</v>
      </c>
      <c r="L20" s="11"/>
      <c r="M20" s="11"/>
      <c r="N20" s="11"/>
      <c r="O20" s="11"/>
      <c r="P20" s="11">
        <v>627326</v>
      </c>
      <c r="Q20" s="11"/>
    </row>
    <row r="21" spans="1:17" x14ac:dyDescent="0.25">
      <c r="A21" s="1">
        <v>18</v>
      </c>
      <c r="B21" s="9" t="s">
        <v>37</v>
      </c>
      <c r="C21" s="10">
        <f t="shared" si="0"/>
        <v>15738253</v>
      </c>
      <c r="D21" s="11">
        <v>8694997</v>
      </c>
      <c r="E21" s="11">
        <v>176598</v>
      </c>
      <c r="F21" s="11">
        <v>4280057</v>
      </c>
      <c r="G21" s="11">
        <v>1416516</v>
      </c>
      <c r="H21" s="11">
        <v>503411</v>
      </c>
      <c r="I21" s="11"/>
      <c r="J21" s="11">
        <v>742</v>
      </c>
      <c r="K21" s="11">
        <v>17688</v>
      </c>
      <c r="L21" s="11">
        <v>145000</v>
      </c>
      <c r="M21" s="11"/>
      <c r="N21" s="11"/>
      <c r="O21" s="11"/>
      <c r="P21" s="11">
        <v>503244</v>
      </c>
      <c r="Q21" s="11"/>
    </row>
    <row r="22" spans="1:17" x14ac:dyDescent="0.25">
      <c r="A22" s="1">
        <v>19</v>
      </c>
      <c r="B22" s="9" t="s">
        <v>38</v>
      </c>
      <c r="C22" s="10">
        <f t="shared" si="0"/>
        <v>43383887</v>
      </c>
      <c r="D22" s="11">
        <v>32256355</v>
      </c>
      <c r="E22" s="11">
        <v>629509</v>
      </c>
      <c r="F22" s="11">
        <v>3107037</v>
      </c>
      <c r="G22" s="11">
        <v>2809963</v>
      </c>
      <c r="H22" s="11">
        <v>1170707</v>
      </c>
      <c r="I22" s="11"/>
      <c r="J22" s="11">
        <v>1727</v>
      </c>
      <c r="K22" s="11">
        <v>36306</v>
      </c>
      <c r="L22" s="11">
        <v>37500</v>
      </c>
      <c r="M22" s="11"/>
      <c r="N22" s="11"/>
      <c r="O22" s="11"/>
      <c r="P22" s="11">
        <v>3334783</v>
      </c>
      <c r="Q22" s="11"/>
    </row>
    <row r="23" spans="1:17" x14ac:dyDescent="0.25">
      <c r="A23" s="1">
        <v>20</v>
      </c>
      <c r="B23" s="9" t="s">
        <v>39</v>
      </c>
      <c r="C23" s="10">
        <f t="shared" si="0"/>
        <v>4379593</v>
      </c>
      <c r="D23" s="11">
        <v>3437824</v>
      </c>
      <c r="E23" s="11">
        <v>9177</v>
      </c>
      <c r="F23" s="11">
        <v>50126</v>
      </c>
      <c r="G23" s="11">
        <v>544808</v>
      </c>
      <c r="H23" s="11">
        <v>30196</v>
      </c>
      <c r="I23" s="11"/>
      <c r="J23" s="11"/>
      <c r="K23" s="11"/>
      <c r="L23" s="11"/>
      <c r="M23" s="11"/>
      <c r="N23" s="11"/>
      <c r="O23" s="11"/>
      <c r="P23" s="11">
        <v>307462</v>
      </c>
      <c r="Q23" s="11"/>
    </row>
    <row r="24" spans="1:17" x14ac:dyDescent="0.25">
      <c r="A24" s="1">
        <v>21</v>
      </c>
      <c r="B24" s="9" t="s">
        <v>40</v>
      </c>
      <c r="C24" s="10">
        <f t="shared" si="0"/>
        <v>36677324</v>
      </c>
      <c r="D24" s="11">
        <v>24319687</v>
      </c>
      <c r="E24" s="11">
        <v>392576</v>
      </c>
      <c r="F24" s="11">
        <v>3950905</v>
      </c>
      <c r="G24" s="11">
        <v>5031255</v>
      </c>
      <c r="H24" s="11">
        <v>1166014</v>
      </c>
      <c r="I24" s="11"/>
      <c r="J24" s="11">
        <v>1714</v>
      </c>
      <c r="K24" s="11">
        <v>29448</v>
      </c>
      <c r="L24" s="11">
        <v>17900</v>
      </c>
      <c r="M24" s="11"/>
      <c r="N24" s="11"/>
      <c r="O24" s="11"/>
      <c r="P24" s="11">
        <v>1767825</v>
      </c>
      <c r="Q24" s="11"/>
    </row>
    <row r="25" spans="1:17" x14ac:dyDescent="0.25">
      <c r="A25" s="1">
        <v>22</v>
      </c>
      <c r="B25" s="9" t="s">
        <v>41</v>
      </c>
      <c r="C25" s="10">
        <f t="shared" si="0"/>
        <v>29909950</v>
      </c>
      <c r="D25" s="11">
        <v>20405073</v>
      </c>
      <c r="E25" s="11">
        <v>397993</v>
      </c>
      <c r="F25" s="11">
        <v>1491932</v>
      </c>
      <c r="G25" s="11">
        <v>3079415</v>
      </c>
      <c r="H25" s="11">
        <v>982749</v>
      </c>
      <c r="I25" s="11"/>
      <c r="J25" s="11">
        <v>5888</v>
      </c>
      <c r="K25" s="11">
        <v>9080</v>
      </c>
      <c r="L25" s="11">
        <v>34890</v>
      </c>
      <c r="M25" s="11"/>
      <c r="N25" s="11"/>
      <c r="O25" s="11">
        <v>410</v>
      </c>
      <c r="P25" s="11">
        <v>3502520</v>
      </c>
      <c r="Q25" s="11"/>
    </row>
    <row r="26" spans="1:17" x14ac:dyDescent="0.25">
      <c r="A26" s="1">
        <v>23</v>
      </c>
      <c r="B26" s="9" t="s">
        <v>42</v>
      </c>
      <c r="C26" s="10">
        <f t="shared" si="0"/>
        <v>10783937</v>
      </c>
      <c r="D26" s="11">
        <v>6383254</v>
      </c>
      <c r="E26" s="11">
        <v>46616</v>
      </c>
      <c r="F26" s="11">
        <v>1232462</v>
      </c>
      <c r="G26" s="11">
        <v>1878644</v>
      </c>
      <c r="H26" s="11">
        <v>586383</v>
      </c>
      <c r="I26" s="11"/>
      <c r="J26" s="11">
        <v>464</v>
      </c>
      <c r="K26" s="11">
        <v>25192</v>
      </c>
      <c r="L26" s="11"/>
      <c r="M26" s="11"/>
      <c r="N26" s="11"/>
      <c r="O26" s="11"/>
      <c r="P26" s="11">
        <v>630922</v>
      </c>
      <c r="Q26" s="11"/>
    </row>
    <row r="27" spans="1:17" x14ac:dyDescent="0.25">
      <c r="A27" s="1">
        <v>24</v>
      </c>
      <c r="B27" s="9" t="s">
        <v>43</v>
      </c>
      <c r="C27" s="10">
        <f t="shared" si="0"/>
        <v>17479407</v>
      </c>
      <c r="D27" s="11">
        <v>10753763</v>
      </c>
      <c r="E27" s="11">
        <v>242660</v>
      </c>
      <c r="F27" s="11">
        <v>995984</v>
      </c>
      <c r="G27" s="11">
        <v>3304450</v>
      </c>
      <c r="H27" s="11">
        <v>817361</v>
      </c>
      <c r="I27" s="11"/>
      <c r="J27" s="11">
        <v>1776</v>
      </c>
      <c r="K27" s="11">
        <v>14652</v>
      </c>
      <c r="L27" s="11"/>
      <c r="M27" s="11"/>
      <c r="N27" s="11"/>
      <c r="O27" s="11"/>
      <c r="P27" s="11">
        <v>1348761</v>
      </c>
      <c r="Q27" s="11"/>
    </row>
    <row r="28" spans="1:17" x14ac:dyDescent="0.25">
      <c r="A28" s="1">
        <v>25</v>
      </c>
      <c r="B28" s="9" t="s">
        <v>44</v>
      </c>
      <c r="C28" s="10">
        <f t="shared" si="0"/>
        <v>48451422</v>
      </c>
      <c r="D28" s="11">
        <v>39650337</v>
      </c>
      <c r="E28" s="11">
        <v>264829</v>
      </c>
      <c r="F28" s="11">
        <v>900789</v>
      </c>
      <c r="G28" s="11">
        <v>4986618</v>
      </c>
      <c r="H28" s="11">
        <v>919507</v>
      </c>
      <c r="I28" s="11"/>
      <c r="J28" s="11">
        <v>7092</v>
      </c>
      <c r="K28" s="11">
        <v>20994</v>
      </c>
      <c r="L28" s="11">
        <v>62455</v>
      </c>
      <c r="M28" s="11"/>
      <c r="N28" s="11">
        <v>985</v>
      </c>
      <c r="O28" s="11"/>
      <c r="P28" s="11">
        <v>1637816</v>
      </c>
      <c r="Q28" s="11"/>
    </row>
    <row r="29" spans="1:17" x14ac:dyDescent="0.25">
      <c r="A29" s="9"/>
      <c r="B29" s="9" t="s">
        <v>45</v>
      </c>
      <c r="C29" s="15">
        <f>SUM(C4:C28)</f>
        <v>662385426</v>
      </c>
      <c r="D29" s="15">
        <f t="shared" ref="D29:Q29" si="1">SUM(D4:D28)</f>
        <v>457912505</v>
      </c>
      <c r="E29" s="15">
        <f t="shared" si="1"/>
        <v>6918602</v>
      </c>
      <c r="F29" s="15">
        <f t="shared" si="1"/>
        <v>45893869</v>
      </c>
      <c r="G29" s="15">
        <f t="shared" si="1"/>
        <v>87280984</v>
      </c>
      <c r="H29" s="15">
        <f t="shared" si="1"/>
        <v>20357603</v>
      </c>
      <c r="I29" s="15">
        <f t="shared" si="1"/>
        <v>0</v>
      </c>
      <c r="J29" s="15">
        <f t="shared" si="1"/>
        <v>106987</v>
      </c>
      <c r="K29" s="15">
        <f t="shared" si="1"/>
        <v>825560</v>
      </c>
      <c r="L29" s="15">
        <f t="shared" si="1"/>
        <v>1141715</v>
      </c>
      <c r="M29" s="15">
        <f t="shared" si="1"/>
        <v>7594</v>
      </c>
      <c r="N29" s="15">
        <f t="shared" si="1"/>
        <v>985</v>
      </c>
      <c r="O29" s="15">
        <f t="shared" si="1"/>
        <v>820</v>
      </c>
      <c r="P29" s="15">
        <f t="shared" si="1"/>
        <v>41938202</v>
      </c>
      <c r="Q29" s="15">
        <f t="shared" si="1"/>
        <v>0</v>
      </c>
    </row>
    <row r="30" spans="1:17" x14ac:dyDescent="0.25">
      <c r="A30" s="9"/>
      <c r="B30" s="9" t="s">
        <v>46</v>
      </c>
      <c r="C30" s="16">
        <f t="shared" ref="C30:Q30" si="2">-C29</f>
        <v>-662385426</v>
      </c>
      <c r="D30" s="16">
        <f t="shared" si="2"/>
        <v>-457912505</v>
      </c>
      <c r="E30" s="16">
        <f t="shared" si="2"/>
        <v>-6918602</v>
      </c>
      <c r="F30" s="16">
        <f t="shared" si="2"/>
        <v>-45893869</v>
      </c>
      <c r="G30" s="16">
        <f t="shared" si="2"/>
        <v>-87280984</v>
      </c>
      <c r="H30" s="16">
        <f t="shared" si="2"/>
        <v>-20357603</v>
      </c>
      <c r="I30" s="16">
        <f t="shared" si="2"/>
        <v>0</v>
      </c>
      <c r="J30" s="16">
        <f t="shared" si="2"/>
        <v>-106987</v>
      </c>
      <c r="K30" s="16">
        <f t="shared" si="2"/>
        <v>-825560</v>
      </c>
      <c r="L30" s="16">
        <f t="shared" si="2"/>
        <v>-1141715</v>
      </c>
      <c r="M30" s="16">
        <f t="shared" si="2"/>
        <v>-7594</v>
      </c>
      <c r="N30" s="16">
        <f t="shared" si="2"/>
        <v>-985</v>
      </c>
      <c r="O30" s="16">
        <f t="shared" si="2"/>
        <v>-820</v>
      </c>
      <c r="P30" s="16">
        <f t="shared" si="2"/>
        <v>-41938202</v>
      </c>
      <c r="Q30" s="16">
        <f t="shared" si="2"/>
        <v>0</v>
      </c>
    </row>
    <row r="31" spans="1:17" x14ac:dyDescent="0.25">
      <c r="A31" s="17"/>
      <c r="B31" s="13" t="s">
        <v>5</v>
      </c>
      <c r="C31" s="18" t="s">
        <v>47</v>
      </c>
      <c r="D31" s="19" t="s">
        <v>47</v>
      </c>
      <c r="E31" s="16" t="s">
        <v>47</v>
      </c>
      <c r="F31" s="16" t="s">
        <v>47</v>
      </c>
      <c r="G31" s="18" t="s">
        <v>47</v>
      </c>
      <c r="H31" s="16" t="s">
        <v>47</v>
      </c>
      <c r="I31" s="19"/>
      <c r="J31" s="20" t="s">
        <v>47</v>
      </c>
      <c r="K31" s="20" t="s">
        <v>47</v>
      </c>
      <c r="L31" s="20" t="s">
        <v>47</v>
      </c>
      <c r="M31" s="20"/>
      <c r="N31" s="20"/>
      <c r="O31" s="20"/>
      <c r="P31" s="20" t="s">
        <v>47</v>
      </c>
      <c r="Q31" s="20" t="s">
        <v>47</v>
      </c>
    </row>
  </sheetData>
  <mergeCells count="5">
    <mergeCell ref="B2:C2"/>
    <mergeCell ref="D2:H2"/>
    <mergeCell ref="I2:O2"/>
    <mergeCell ref="P2:Q2"/>
    <mergeCell ref="A1:Q1"/>
  </mergeCells>
  <conditionalFormatting sqref="C3:H3 P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2026-06-16T06:32:27Z</dcterms:modified>
</cp:coreProperties>
</file>