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ЦяКнига"/>
  <mc:AlternateContent xmlns:mc="http://schemas.openxmlformats.org/markup-compatibility/2006">
    <mc:Choice Requires="x15">
      <x15ac:absPath xmlns:x15ac="http://schemas.microsoft.com/office/spreadsheetml/2010/11/ac" url="C:\Users\otodorov\Desktop\"/>
    </mc:Choice>
  </mc:AlternateContent>
  <xr:revisionPtr revIDLastSave="0" documentId="13_ncr:1_{9C147B68-5D31-49C2-AAB4-122A862DDED3}" xr6:coauthVersionLast="47" xr6:coauthVersionMax="47" xr10:uidLastSave="{00000000-0000-0000-0000-000000000000}"/>
  <workbookProtection workbookAlgorithmName="SHA-512" workbookHashValue="e7M7FPeOmCJoV1DBHo1rn9RbpPH2BgS30Z9GyDlPQDmmE1OmjMYePcyzgoWuzOyzjrctiw1JpsSwFyoXu9K6nw==" workbookSaltValue="DmEyav3VbTVkCW7UIFGRgg==" workbookSpinCount="100000" lockStructure="1"/>
  <bookViews>
    <workbookView xWindow="-120" yWindow="-120" windowWidth="25440" windowHeight="15390" tabRatio="857" xr2:uid="{00000000-000D-0000-FFFF-FFFF00000000}"/>
  </bookViews>
  <sheets>
    <sheet name="Акт РЗ (команда 1)" sheetId="2" r:id="rId1"/>
    <sheet name="Звіт (команда 1)" sheetId="3" r:id="rId2"/>
    <sheet name="Акт РЗ (команда 2)" sheetId="6" r:id="rId3"/>
    <sheet name="Звіт (команда 2)" sheetId="7" r:id="rId4"/>
    <sheet name="Акт РЗ (команда 3)" sheetId="8" r:id="rId5"/>
    <sheet name="Звіт (команда 3)" sheetId="9" r:id="rId6"/>
    <sheet name="Акт надання послуги" sheetId="5" r:id="rId7"/>
  </sheets>
  <definedNames>
    <definedName name="_xlnm.Print_Area" localSheetId="6">'Акт надання послуги'!$A$1:$I$32</definedName>
    <definedName name="_xlnm.Print_Area" localSheetId="0">'Акт РЗ (команда 1)'!$A$1:$H$64</definedName>
    <definedName name="_xlnm.Print_Area" localSheetId="2">'Акт РЗ (команда 2)'!$A$1:$H$64</definedName>
    <definedName name="_xlnm.Print_Area" localSheetId="4">'Акт РЗ (команда 3)'!$A$1:$H$64</definedName>
    <definedName name="_xlnm.Print_Area" localSheetId="1">'Звіт (команда 1)'!$A$1:$E$21</definedName>
    <definedName name="_xlnm.Print_Area" localSheetId="3">'Звіт (команда 2)'!$A$1:$E$21</definedName>
    <definedName name="_xlnm.Print_Area" localSheetId="5">'Звіт (команда 3)'!$A$1:$E$21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9" l="1"/>
  <c r="E15" i="9" s="1"/>
  <c r="C15" i="9" s="1"/>
  <c r="D14" i="9"/>
  <c r="E14" i="9" s="1"/>
  <c r="C14" i="9" s="1"/>
  <c r="D13" i="9"/>
  <c r="E13" i="9" s="1"/>
  <c r="C13" i="9" s="1"/>
  <c r="H46" i="8"/>
  <c r="H47" i="8"/>
  <c r="H49" i="8"/>
  <c r="H50" i="8"/>
  <c r="H51" i="8"/>
  <c r="H52" i="8"/>
  <c r="H53" i="8"/>
  <c r="H54" i="8"/>
  <c r="H55" i="8"/>
  <c r="H56" i="8"/>
  <c r="H58" i="8"/>
  <c r="H45" i="8"/>
  <c r="H32" i="8"/>
  <c r="H33" i="8"/>
  <c r="H34" i="8"/>
  <c r="H35" i="8"/>
  <c r="H36" i="8"/>
  <c r="H37" i="8"/>
  <c r="H38" i="8"/>
  <c r="H39" i="8"/>
  <c r="H40" i="8"/>
  <c r="H41" i="8"/>
  <c r="H42" i="8"/>
  <c r="H43" i="8"/>
  <c r="H31" i="8"/>
  <c r="H21" i="8"/>
  <c r="H22" i="8"/>
  <c r="H23" i="8"/>
  <c r="H24" i="8"/>
  <c r="H25" i="8"/>
  <c r="H26" i="8"/>
  <c r="H27" i="8"/>
  <c r="H28" i="8"/>
  <c r="H20" i="8"/>
  <c r="D15" i="7"/>
  <c r="E15" i="7" s="1"/>
  <c r="C15" i="7" s="1"/>
  <c r="D14" i="7"/>
  <c r="E14" i="7" s="1"/>
  <c r="C14" i="7" s="1"/>
  <c r="D13" i="7"/>
  <c r="E13" i="7" s="1"/>
  <c r="C13" i="7" s="1"/>
  <c r="H46" i="6"/>
  <c r="H47" i="6"/>
  <c r="H48" i="6"/>
  <c r="H49" i="6"/>
  <c r="H50" i="6"/>
  <c r="H51" i="6"/>
  <c r="H52" i="6"/>
  <c r="H53" i="6"/>
  <c r="H54" i="6"/>
  <c r="H55" i="6"/>
  <c r="H56" i="6"/>
  <c r="H58" i="6"/>
  <c r="H45" i="6"/>
  <c r="H32" i="6"/>
  <c r="H33" i="6"/>
  <c r="H34" i="6"/>
  <c r="H35" i="6"/>
  <c r="H36" i="6"/>
  <c r="H37" i="6"/>
  <c r="H38" i="6"/>
  <c r="H39" i="6"/>
  <c r="H40" i="6"/>
  <c r="H42" i="6"/>
  <c r="H43" i="6"/>
  <c r="H31" i="6"/>
  <c r="H21" i="6"/>
  <c r="H22" i="6"/>
  <c r="H23" i="6"/>
  <c r="H24" i="6"/>
  <c r="H25" i="6"/>
  <c r="H26" i="6"/>
  <c r="H27" i="6"/>
  <c r="H29" i="6"/>
  <c r="H46" i="2"/>
  <c r="H47" i="2"/>
  <c r="H49" i="2"/>
  <c r="H50" i="2"/>
  <c r="H51" i="2"/>
  <c r="H52" i="2"/>
  <c r="H53" i="2"/>
  <c r="H54" i="2"/>
  <c r="H55" i="2"/>
  <c r="H56" i="2"/>
  <c r="H58" i="2"/>
  <c r="H45" i="2"/>
  <c r="H32" i="2"/>
  <c r="H33" i="2"/>
  <c r="H34" i="2"/>
  <c r="H35" i="2"/>
  <c r="H36" i="2"/>
  <c r="H38" i="2"/>
  <c r="H39" i="2"/>
  <c r="H40" i="2"/>
  <c r="H41" i="2"/>
  <c r="H42" i="2"/>
  <c r="H43" i="2"/>
  <c r="B18" i="3" l="1"/>
  <c r="I9" i="9"/>
  <c r="H9" i="9"/>
  <c r="I9" i="7"/>
  <c r="H9" i="7"/>
  <c r="C61" i="8" l="1"/>
  <c r="C61" i="6"/>
  <c r="C16" i="8"/>
  <c r="C14" i="8"/>
  <c r="C12" i="8"/>
  <c r="C10" i="8"/>
  <c r="A8" i="8"/>
  <c r="C5" i="8"/>
  <c r="E4" i="8"/>
  <c r="C4" i="8"/>
  <c r="A3" i="9"/>
  <c r="A3" i="7"/>
  <c r="C16" i="6"/>
  <c r="C14" i="6"/>
  <c r="C12" i="6"/>
  <c r="C10" i="6"/>
  <c r="A8" i="6"/>
  <c r="E4" i="6"/>
  <c r="C4" i="6"/>
  <c r="C5" i="6"/>
  <c r="B18" i="9" l="1"/>
  <c r="B16" i="9"/>
  <c r="I12" i="9"/>
  <c r="H12" i="9"/>
  <c r="I11" i="9"/>
  <c r="H11" i="9"/>
  <c r="I10" i="9"/>
  <c r="H10" i="9"/>
  <c r="A5" i="9"/>
  <c r="D2" i="9"/>
  <c r="B2" i="9"/>
  <c r="E58" i="8"/>
  <c r="E57" i="8"/>
  <c r="E56" i="8"/>
  <c r="E55" i="8"/>
  <c r="E54" i="8"/>
  <c r="E53" i="8"/>
  <c r="E52" i="8"/>
  <c r="E51" i="8"/>
  <c r="E50" i="8"/>
  <c r="E49" i="8"/>
  <c r="E48" i="8"/>
  <c r="E47" i="8"/>
  <c r="E46" i="8"/>
  <c r="E45" i="8"/>
  <c r="E43" i="8"/>
  <c r="E42" i="8"/>
  <c r="E41" i="8"/>
  <c r="E40" i="8"/>
  <c r="E39" i="8"/>
  <c r="E38" i="8"/>
  <c r="E37" i="8"/>
  <c r="E36" i="8"/>
  <c r="E35" i="8"/>
  <c r="E34" i="8"/>
  <c r="E33" i="8"/>
  <c r="E32" i="8"/>
  <c r="E31" i="8"/>
  <c r="H44" i="8" s="1"/>
  <c r="E29" i="8"/>
  <c r="E28" i="8"/>
  <c r="E27" i="8"/>
  <c r="E26" i="8"/>
  <c r="E25" i="8"/>
  <c r="E24" i="8"/>
  <c r="E23" i="8"/>
  <c r="E22" i="8"/>
  <c r="E21" i="8"/>
  <c r="E20" i="8"/>
  <c r="B18" i="7"/>
  <c r="B16" i="7"/>
  <c r="I12" i="7"/>
  <c r="H12" i="7"/>
  <c r="I11" i="7"/>
  <c r="H11" i="7"/>
  <c r="I10" i="7"/>
  <c r="H10" i="7"/>
  <c r="A5" i="7"/>
  <c r="D2" i="7"/>
  <c r="B2" i="7"/>
  <c r="G58" i="6"/>
  <c r="F58" i="6"/>
  <c r="E58" i="6"/>
  <c r="E57" i="6"/>
  <c r="G56" i="6"/>
  <c r="F56" i="6"/>
  <c r="E56" i="6"/>
  <c r="G55" i="6"/>
  <c r="F55" i="6"/>
  <c r="E55" i="6"/>
  <c r="G54" i="6"/>
  <c r="F54" i="6"/>
  <c r="E54" i="6"/>
  <c r="G53" i="6"/>
  <c r="F53" i="6"/>
  <c r="E53" i="6"/>
  <c r="G52" i="6"/>
  <c r="F52" i="6"/>
  <c r="E52" i="6"/>
  <c r="G51" i="6"/>
  <c r="F51" i="6"/>
  <c r="E51" i="6"/>
  <c r="G50" i="6"/>
  <c r="F50" i="6"/>
  <c r="E50" i="6"/>
  <c r="G49" i="6"/>
  <c r="F49" i="6"/>
  <c r="E49" i="6"/>
  <c r="G48" i="6"/>
  <c r="F48" i="6"/>
  <c r="E48" i="6"/>
  <c r="G47" i="6"/>
  <c r="F47" i="6"/>
  <c r="E47" i="6"/>
  <c r="G46" i="6"/>
  <c r="F46" i="6"/>
  <c r="E46" i="6"/>
  <c r="G45" i="6"/>
  <c r="F45" i="6"/>
  <c r="E45" i="6"/>
  <c r="G43" i="6"/>
  <c r="F43" i="6"/>
  <c r="E43" i="6"/>
  <c r="G42" i="6"/>
  <c r="F42" i="6"/>
  <c r="E42" i="6"/>
  <c r="G41" i="6"/>
  <c r="E41" i="6"/>
  <c r="G40" i="6"/>
  <c r="F40" i="6"/>
  <c r="E40" i="6"/>
  <c r="G39" i="6"/>
  <c r="F39" i="6"/>
  <c r="E39" i="6"/>
  <c r="G38" i="6"/>
  <c r="F38" i="6"/>
  <c r="E38" i="6"/>
  <c r="G37" i="6"/>
  <c r="F37" i="6"/>
  <c r="E37" i="6"/>
  <c r="G36" i="6"/>
  <c r="F36" i="6"/>
  <c r="E36" i="6"/>
  <c r="G35" i="6"/>
  <c r="F35" i="6"/>
  <c r="E35" i="6"/>
  <c r="G34" i="6"/>
  <c r="F34" i="6"/>
  <c r="E34" i="6"/>
  <c r="G33" i="6"/>
  <c r="F33" i="6"/>
  <c r="E33" i="6"/>
  <c r="G32" i="6"/>
  <c r="F32" i="6"/>
  <c r="E32" i="6"/>
  <c r="G31" i="6"/>
  <c r="F31" i="6"/>
  <c r="E31" i="6"/>
  <c r="E44" i="6" s="1"/>
  <c r="G29" i="6"/>
  <c r="E29" i="6"/>
  <c r="F29" i="6" s="1"/>
  <c r="E28" i="6"/>
  <c r="G27" i="6"/>
  <c r="E27" i="6"/>
  <c r="F27" i="6" s="1"/>
  <c r="G26" i="6"/>
  <c r="E26" i="6"/>
  <c r="F26" i="6" s="1"/>
  <c r="G25" i="6"/>
  <c r="E25" i="6"/>
  <c r="F25" i="6" s="1"/>
  <c r="E24" i="6"/>
  <c r="G24" i="6" s="1"/>
  <c r="E23" i="6"/>
  <c r="G23" i="6" s="1"/>
  <c r="E22" i="6"/>
  <c r="G22" i="6" s="1"/>
  <c r="E21" i="6"/>
  <c r="G21" i="6" s="1"/>
  <c r="E20" i="6"/>
  <c r="H29" i="8" l="1"/>
  <c r="H30" i="8" s="1"/>
  <c r="H41" i="6"/>
  <c r="H44" i="6" s="1"/>
  <c r="F41" i="6"/>
  <c r="F44" i="6" s="1"/>
  <c r="G44" i="6"/>
  <c r="G57" i="6"/>
  <c r="F57" i="6" s="1"/>
  <c r="E59" i="6"/>
  <c r="G20" i="6"/>
  <c r="H20" i="6" s="1"/>
  <c r="G28" i="6"/>
  <c r="D16" i="9"/>
  <c r="D16" i="7"/>
  <c r="E44" i="8"/>
  <c r="F44" i="8" s="1"/>
  <c r="F21" i="8"/>
  <c r="F22" i="8"/>
  <c r="F23" i="8"/>
  <c r="F25" i="8"/>
  <c r="F28" i="8"/>
  <c r="F31" i="8"/>
  <c r="F33" i="8"/>
  <c r="F34" i="8"/>
  <c r="F36" i="8"/>
  <c r="F38" i="8"/>
  <c r="F40" i="8"/>
  <c r="F41" i="8"/>
  <c r="F43" i="8"/>
  <c r="F45" i="8"/>
  <c r="F47" i="8"/>
  <c r="F49" i="8"/>
  <c r="F53" i="8"/>
  <c r="G20" i="8"/>
  <c r="G21" i="8"/>
  <c r="G22" i="8"/>
  <c r="G23" i="8"/>
  <c r="G24" i="8"/>
  <c r="G25" i="8"/>
  <c r="G26" i="8"/>
  <c r="G27" i="8"/>
  <c r="G28" i="8"/>
  <c r="G29" i="8"/>
  <c r="G31" i="8"/>
  <c r="G32" i="8"/>
  <c r="G33" i="8"/>
  <c r="G34" i="8"/>
  <c r="G35" i="8"/>
  <c r="G36" i="8"/>
  <c r="G37" i="8"/>
  <c r="G38" i="8"/>
  <c r="G39" i="8"/>
  <c r="G40" i="8"/>
  <c r="G41" i="8"/>
  <c r="G42" i="8"/>
  <c r="G43" i="8"/>
  <c r="G45" i="8"/>
  <c r="G46" i="8"/>
  <c r="G47" i="8"/>
  <c r="G48" i="8"/>
  <c r="H48" i="8" s="1"/>
  <c r="G49" i="8"/>
  <c r="G50" i="8"/>
  <c r="G51" i="8"/>
  <c r="G52" i="8"/>
  <c r="G53" i="8"/>
  <c r="G54" i="8"/>
  <c r="G55" i="8"/>
  <c r="G56" i="8"/>
  <c r="G57" i="8"/>
  <c r="H57" i="8" s="1"/>
  <c r="G58" i="8"/>
  <c r="E30" i="8"/>
  <c r="E59" i="8"/>
  <c r="F20" i="8"/>
  <c r="F24" i="8"/>
  <c r="F26" i="8"/>
  <c r="F27" i="8"/>
  <c r="F29" i="8"/>
  <c r="F32" i="8"/>
  <c r="F35" i="8"/>
  <c r="F37" i="8"/>
  <c r="F39" i="8"/>
  <c r="F42" i="8"/>
  <c r="F46" i="8"/>
  <c r="F48" i="8"/>
  <c r="F50" i="8"/>
  <c r="F51" i="8"/>
  <c r="F52" i="8"/>
  <c r="F54" i="8"/>
  <c r="F55" i="8"/>
  <c r="F56" i="8"/>
  <c r="F58" i="8"/>
  <c r="E30" i="6"/>
  <c r="F20" i="6"/>
  <c r="F21" i="6"/>
  <c r="F22" i="6"/>
  <c r="F23" i="6"/>
  <c r="F24" i="6"/>
  <c r="A5" i="3"/>
  <c r="H11" i="3"/>
  <c r="I11" i="3"/>
  <c r="H12" i="3"/>
  <c r="I12" i="3"/>
  <c r="I10" i="3"/>
  <c r="H10" i="3"/>
  <c r="B16" i="3"/>
  <c r="F57" i="8" l="1"/>
  <c r="H59" i="8"/>
  <c r="F59" i="8"/>
  <c r="F30" i="8"/>
  <c r="G59" i="6"/>
  <c r="F59" i="6"/>
  <c r="H57" i="6"/>
  <c r="H59" i="6" s="1"/>
  <c r="G30" i="6"/>
  <c r="H28" i="6"/>
  <c r="H30" i="6" s="1"/>
  <c r="F28" i="6"/>
  <c r="F30" i="6" s="1"/>
  <c r="G28" i="5"/>
  <c r="D28" i="5"/>
  <c r="B28" i="5"/>
  <c r="G59" i="8"/>
  <c r="G44" i="8"/>
  <c r="G30" i="8"/>
  <c r="B2" i="3"/>
  <c r="D2" i="3"/>
  <c r="E16" i="9" l="1"/>
  <c r="E46" i="2"/>
  <c r="G46" i="2" s="1"/>
  <c r="F46" i="2"/>
  <c r="E47" i="2"/>
  <c r="G47" i="2" s="1"/>
  <c r="F47" i="2"/>
  <c r="E48" i="2"/>
  <c r="E49" i="2"/>
  <c r="G49" i="2" s="1"/>
  <c r="F49" i="2"/>
  <c r="E50" i="2"/>
  <c r="G50" i="2" s="1"/>
  <c r="F50" i="2"/>
  <c r="E51" i="2"/>
  <c r="G51" i="2" s="1"/>
  <c r="F51" i="2"/>
  <c r="E52" i="2"/>
  <c r="G52" i="2" s="1"/>
  <c r="F52" i="2"/>
  <c r="E53" i="2"/>
  <c r="G53" i="2" s="1"/>
  <c r="F53" i="2"/>
  <c r="E54" i="2"/>
  <c r="G54" i="2" s="1"/>
  <c r="F54" i="2"/>
  <c r="E55" i="2"/>
  <c r="G55" i="2" s="1"/>
  <c r="F55" i="2"/>
  <c r="E56" i="2"/>
  <c r="G56" i="2" s="1"/>
  <c r="E57" i="2"/>
  <c r="H57" i="2" s="1"/>
  <c r="E58" i="2"/>
  <c r="G58" i="2" s="1"/>
  <c r="F58" i="2"/>
  <c r="G45" i="2"/>
  <c r="E45" i="2"/>
  <c r="F45" i="2" s="1"/>
  <c r="E32" i="2"/>
  <c r="F32" i="2"/>
  <c r="G32" i="2"/>
  <c r="E33" i="2"/>
  <c r="F33" i="2"/>
  <c r="G33" i="2"/>
  <c r="E34" i="2"/>
  <c r="F34" i="2"/>
  <c r="G34" i="2"/>
  <c r="E35" i="2"/>
  <c r="F35" i="2"/>
  <c r="G35" i="2"/>
  <c r="E36" i="2"/>
  <c r="F36" i="2"/>
  <c r="G36" i="2"/>
  <c r="E37" i="2"/>
  <c r="H37" i="2" s="1"/>
  <c r="E38" i="2"/>
  <c r="F38" i="2"/>
  <c r="G38" i="2"/>
  <c r="E39" i="2"/>
  <c r="F39" i="2"/>
  <c r="G39" i="2"/>
  <c r="E40" i="2"/>
  <c r="F40" i="2"/>
  <c r="G40" i="2"/>
  <c r="E41" i="2"/>
  <c r="F41" i="2"/>
  <c r="G41" i="2"/>
  <c r="E42" i="2"/>
  <c r="F42" i="2"/>
  <c r="G42" i="2"/>
  <c r="E43" i="2"/>
  <c r="F43" i="2"/>
  <c r="G43" i="2"/>
  <c r="E31" i="2"/>
  <c r="G31" i="2" l="1"/>
  <c r="F31" i="2" s="1"/>
  <c r="G48" i="2"/>
  <c r="F48" i="2" s="1"/>
  <c r="H48" i="2"/>
  <c r="G57" i="2"/>
  <c r="E44" i="2"/>
  <c r="D14" i="3" s="1"/>
  <c r="G37" i="2"/>
  <c r="F37" i="2"/>
  <c r="E59" i="2"/>
  <c r="D15" i="3" s="1"/>
  <c r="F56" i="2"/>
  <c r="G59" i="2"/>
  <c r="E21" i="2"/>
  <c r="E22" i="2"/>
  <c r="E23" i="2"/>
  <c r="H23" i="2" s="1"/>
  <c r="E24" i="2"/>
  <c r="E25" i="2"/>
  <c r="E26" i="2"/>
  <c r="E27" i="2"/>
  <c r="H27" i="2" s="1"/>
  <c r="E28" i="2"/>
  <c r="E29" i="2"/>
  <c r="H31" i="2" l="1"/>
  <c r="H44" i="2" s="1"/>
  <c r="G44" i="2"/>
  <c r="E14" i="3" s="1"/>
  <c r="H59" i="2"/>
  <c r="G25" i="2"/>
  <c r="H25" i="2"/>
  <c r="G21" i="2"/>
  <c r="H21" i="2" s="1"/>
  <c r="G28" i="2"/>
  <c r="H28" i="2"/>
  <c r="G24" i="2"/>
  <c r="H24" i="2"/>
  <c r="G26" i="2"/>
  <c r="H26" i="2"/>
  <c r="G22" i="2"/>
  <c r="H22" i="2"/>
  <c r="G29" i="2"/>
  <c r="H29" i="2"/>
  <c r="E15" i="3"/>
  <c r="F57" i="2"/>
  <c r="F59" i="2" s="1"/>
  <c r="F44" i="2"/>
  <c r="F29" i="2"/>
  <c r="F26" i="2"/>
  <c r="F25" i="2"/>
  <c r="F22" i="2"/>
  <c r="G27" i="2"/>
  <c r="G23" i="2"/>
  <c r="F28" i="2"/>
  <c r="F24" i="2"/>
  <c r="F27" i="2"/>
  <c r="F23" i="2"/>
  <c r="C3" i="5"/>
  <c r="C15" i="3" l="1"/>
  <c r="F21" i="2"/>
  <c r="C14" i="3"/>
  <c r="D19" i="5"/>
  <c r="C17" i="5"/>
  <c r="A11" i="5"/>
  <c r="C13" i="5"/>
  <c r="D15" i="5"/>
  <c r="B9" i="5" l="1"/>
  <c r="E8" i="5"/>
  <c r="G6" i="5"/>
  <c r="E6" i="5"/>
  <c r="H31" i="5"/>
  <c r="B20" i="3"/>
  <c r="A3" i="3"/>
  <c r="E20" i="2"/>
  <c r="C63" i="6" l="1"/>
  <c r="B20" i="7" s="1"/>
  <c r="C63" i="8"/>
  <c r="B20" i="9" s="1"/>
  <c r="E30" i="2"/>
  <c r="G20" i="2"/>
  <c r="G30" i="2" s="1"/>
  <c r="C28" i="5" l="1"/>
  <c r="D13" i="3"/>
  <c r="H20" i="2"/>
  <c r="F20" i="2"/>
  <c r="F30" i="2" s="1"/>
  <c r="D16" i="3" l="1"/>
  <c r="E28" i="5" s="1"/>
  <c r="H30" i="2"/>
  <c r="E13" i="3"/>
  <c r="E16" i="3" s="1"/>
  <c r="F28" i="5" s="1"/>
  <c r="H28" i="5" l="1"/>
  <c r="A22" i="5" s="1"/>
  <c r="E16" i="7"/>
  <c r="C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A1" authorId="0" shapeId="0" xr:uid="{14BC09D1-A091-4BD0-BE5E-06FB63991721}">
      <text>
        <r>
          <rPr>
            <b/>
            <sz val="9"/>
            <color indexed="81"/>
            <rFont val="Tahoma"/>
            <family val="2"/>
            <charset val="204"/>
          </rPr>
          <t>ВИПРАВЛЕНА ВЕРСІЯ ШАБЛОНІВ
!!! Блакитні поля є обов'язковими для заповнення і зафарбовані для привернення уваги</t>
        </r>
      </text>
    </comment>
    <comment ref="C4" authorId="0" shapeId="0" xr:uid="{00000000-0006-0000-0000-000002000000}">
      <text>
        <r>
          <rPr>
            <sz val="9"/>
            <color indexed="81"/>
            <rFont val="Tahoma"/>
            <family val="2"/>
            <charset val="204"/>
          </rPr>
          <t>дата укладення договору з Фондом</t>
        </r>
      </text>
    </comment>
    <comment ref="E4" authorId="0" shapeId="0" xr:uid="{00000000-0006-0000-0000-000003000000}">
      <text>
        <r>
          <rPr>
            <sz val="9"/>
            <color indexed="81"/>
            <rFont val="Tahoma"/>
            <family val="2"/>
            <charset val="204"/>
          </rPr>
          <t>номер укладеного договору з Фондом</t>
        </r>
      </text>
    </comment>
    <comment ref="C5" authorId="0" shapeId="0" xr:uid="{00000000-0006-0000-0000-000004000000}">
      <text>
        <r>
          <rPr>
            <sz val="9"/>
            <color indexed="81"/>
            <rFont val="Tahoma"/>
            <family val="2"/>
            <charset val="204"/>
          </rPr>
          <t>назва місяця, за який формується звітність</t>
        </r>
      </text>
    </comment>
    <comment ref="B6" authorId="0" shapeId="0" xr:uid="{00000000-0006-0000-0000-000005000000}">
      <text>
        <r>
          <rPr>
            <b/>
            <sz val="12"/>
            <color indexed="81"/>
            <rFont val="Times New Roman"/>
            <family val="1"/>
            <charset val="204"/>
          </rPr>
          <t>! вказати назву населеного пункту, де надається послуга</t>
        </r>
      </text>
    </comment>
    <comment ref="A8" authorId="0" shapeId="0" xr:uid="{00000000-0006-0000-0000-000006000000}">
      <text>
        <r>
          <rPr>
            <sz val="9"/>
            <color indexed="81"/>
            <rFont val="Tahoma"/>
            <family val="2"/>
            <charset val="204"/>
          </rPr>
          <t>найменування надавача комплексної соціальної послуги (якщо надавач є ФОПом - залишати поле пустим)</t>
        </r>
      </text>
    </comment>
    <comment ref="C10" authorId="0" shapeId="0" xr:uid="{00000000-0006-0000-0000-000007000000}">
      <text>
        <r>
          <rPr>
            <sz val="9"/>
            <color indexed="81"/>
            <rFont val="Tahoma"/>
            <family val="2"/>
            <charset val="204"/>
          </rPr>
          <t>ПОСАДА та ПІБ керівника організації</t>
        </r>
      </text>
    </comment>
    <comment ref="C12" authorId="0" shapeId="0" xr:uid="{00000000-0006-0000-0000-000008000000}">
      <text>
        <r>
          <rPr>
            <sz val="9"/>
            <color indexed="81"/>
            <rFont val="Tahoma"/>
            <family val="2"/>
            <charset val="204"/>
          </rPr>
          <t>назва відповідного документа організації</t>
        </r>
      </text>
    </comment>
    <comment ref="C14" authorId="0" shapeId="0" xr:uid="{00000000-0006-0000-0000-000009000000}">
      <text>
        <r>
          <rPr>
            <sz val="9"/>
            <color indexed="81"/>
            <rFont val="Tahoma"/>
            <family val="2"/>
            <charset val="204"/>
          </rPr>
          <t>Заповнюється у випадку, коли надавач соціальної послуги фізична особа-підприємець</t>
        </r>
      </text>
    </comment>
    <comment ref="C16" authorId="0" shapeId="0" xr:uid="{00000000-0006-0000-0000-00000A000000}">
      <text>
        <r>
          <rPr>
            <sz val="9"/>
            <color indexed="81"/>
            <rFont val="Tahoma"/>
            <family val="2"/>
            <charset val="204"/>
          </rPr>
          <t>назва відповідного документа фізичної особи-підприємця</t>
        </r>
      </text>
    </comment>
    <comment ref="K17" authorId="0" shapeId="0" xr:uid="{00000000-0006-0000-0000-00000B000000}">
      <text>
        <r>
          <rPr>
            <b/>
            <sz val="9"/>
            <color indexed="81"/>
            <rFont val="Tahoma"/>
            <family val="2"/>
            <charset val="204"/>
          </rPr>
          <t xml:space="preserve">!!! колонка для заповнення
</t>
        </r>
      </text>
    </comment>
    <comment ref="L17" authorId="0" shapeId="0" xr:uid="{00000000-0006-0000-0000-00000C000000}">
      <text>
        <r>
          <rPr>
            <b/>
            <sz val="9"/>
            <color indexed="81"/>
            <rFont val="Tahoma"/>
            <family val="2"/>
            <charset val="204"/>
          </rPr>
          <t xml:space="preserve">!!! колонка для заповнення
</t>
        </r>
      </text>
    </comment>
    <comment ref="M17" authorId="0" shapeId="0" xr:uid="{743183D8-48BA-4D6A-9B4F-21DF08851541}">
      <text>
        <r>
          <rPr>
            <b/>
            <sz val="9"/>
            <color indexed="81"/>
            <rFont val="Tahoma"/>
            <family val="2"/>
            <charset val="204"/>
          </rPr>
          <t>!!! колонка для заповнення</t>
        </r>
      </text>
    </comment>
    <comment ref="C61" authorId="0" shapeId="0" xr:uid="{5882E3BD-CA6D-4C2F-BBA2-998EDF9C6B36}">
      <text>
        <r>
          <rPr>
            <sz val="9"/>
            <color indexed="81"/>
            <rFont val="Tahoma"/>
            <family val="2"/>
            <charset val="204"/>
          </rPr>
          <t>У даному полі зазначається П.І.Б. керівника (ніякі підписи і печатки вручну ставити не потрібно! Лише вказати П.І.Б. Документ підписується виколючно накладенням кваліфікованого електронного підпису!</t>
        </r>
      </text>
    </comment>
    <comment ref="C63" authorId="0" shapeId="0" xr:uid="{4EE4FE6E-B840-46A6-AD6C-FAA0D4BAC9D3}">
      <text>
        <r>
          <rPr>
            <sz val="9"/>
            <color indexed="81"/>
            <rFont val="Tahoma"/>
            <family val="2"/>
            <charset val="204"/>
          </rPr>
          <t>У даному полі зазначається П.І.Б. бухгалтера (за наявності). Ніякі підписи і печатки вручну ставити не потрібно! Документ підписується виколючно накладенням кваліфікованого електронного підпису!</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H9" authorId="0" shapeId="0" xr:uid="{CB44095D-FFF6-47D1-AFEC-8E13BC05EB5E}">
      <text>
        <r>
          <rPr>
            <b/>
            <sz val="9"/>
            <color indexed="81"/>
            <rFont val="Tahoma"/>
            <family val="2"/>
            <charset val="204"/>
          </rPr>
          <t>!!!</t>
        </r>
        <r>
          <rPr>
            <sz val="9"/>
            <color indexed="81"/>
            <rFont val="Tahoma"/>
            <family val="2"/>
            <charset val="204"/>
          </rPr>
          <t xml:space="preserve"> У даній клітинці необхідно вказати </t>
        </r>
        <r>
          <rPr>
            <b/>
            <sz val="9"/>
            <color indexed="81"/>
            <rFont val="Tahoma"/>
            <family val="2"/>
            <charset val="204"/>
          </rPr>
          <t>максимально</t>
        </r>
        <r>
          <rPr>
            <sz val="9"/>
            <color indexed="81"/>
            <rFont val="Tahoma"/>
            <family val="2"/>
            <charset val="204"/>
          </rPr>
          <t xml:space="preserve"> можливу (планову) кількість </t>
        </r>
        <r>
          <rPr>
            <b/>
            <sz val="9"/>
            <color indexed="81"/>
            <rFont val="Tahoma"/>
            <family val="2"/>
            <charset val="204"/>
          </rPr>
          <t>робочих</t>
        </r>
        <r>
          <rPr>
            <sz val="9"/>
            <color indexed="81"/>
            <rFont val="Tahoma"/>
            <family val="2"/>
            <charset val="204"/>
          </rPr>
          <t xml:space="preserve"> днів у листопаді місяці, починаючи від дати надання соц. послуги, вказаної в Договорі.
У грудні за замовчуванням заплановано 15 робочих днів (з 1 по 19 грудня) згідно Договору</t>
        </r>
      </text>
    </comment>
    <comment ref="B13" authorId="0" shapeId="0" xr:uid="{21811533-7C4C-4378-914C-84BDB0E78E39}">
      <text>
        <r>
          <rPr>
            <b/>
            <sz val="9"/>
            <color indexed="81"/>
            <rFont val="Tahoma"/>
            <family val="2"/>
            <charset val="204"/>
          </rPr>
          <t>! Колонка для заповнення</t>
        </r>
      </text>
    </comment>
    <comment ref="C16" authorId="0" shapeId="0" xr:uid="{A43F15C1-8D74-4CFD-B75F-1296A51C2F1A}">
      <text>
        <r>
          <rPr>
            <b/>
            <sz val="9"/>
            <color indexed="81"/>
            <rFont val="Tahoma"/>
            <family val="2"/>
            <charset val="204"/>
          </rPr>
          <t>! клітинка для заповнення</t>
        </r>
      </text>
    </comment>
    <comment ref="E20" authorId="0" shapeId="0" xr:uid="{00000000-0006-0000-0300-00000500000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B6" authorId="0" shapeId="0" xr:uid="{5071B7F4-132D-4A4F-9F45-2C64167CDF4B}">
      <text>
        <r>
          <rPr>
            <b/>
            <sz val="12"/>
            <color indexed="81"/>
            <rFont val="Times New Roman"/>
            <family val="1"/>
            <charset val="204"/>
          </rPr>
          <t>! вказати назву населеного пункту, де надається послуга</t>
        </r>
      </text>
    </comment>
    <comment ref="K17" authorId="0" shapeId="0" xr:uid="{53780774-4908-407D-97F5-9862C2C967E6}">
      <text>
        <r>
          <rPr>
            <b/>
            <sz val="9"/>
            <color indexed="81"/>
            <rFont val="Tahoma"/>
            <family val="2"/>
            <charset val="204"/>
          </rPr>
          <t xml:space="preserve">!!! колонка для заповнення
</t>
        </r>
      </text>
    </comment>
    <comment ref="L17" authorId="0" shapeId="0" xr:uid="{CA9F8650-CB62-4829-A259-2FB23EB9D2BB}">
      <text>
        <r>
          <rPr>
            <b/>
            <sz val="9"/>
            <color indexed="81"/>
            <rFont val="Tahoma"/>
            <family val="2"/>
            <charset val="204"/>
          </rPr>
          <t xml:space="preserve">!!! колонка для заповнення
</t>
        </r>
      </text>
    </comment>
    <comment ref="M17" authorId="0" shapeId="0" xr:uid="{8F42B06C-0D02-4FB6-8194-5FDA739D0FF4}">
      <text>
        <r>
          <rPr>
            <b/>
            <sz val="9"/>
            <color indexed="81"/>
            <rFont val="Tahoma"/>
            <family val="2"/>
            <charset val="204"/>
          </rPr>
          <t xml:space="preserve">!!! колонка для заповнення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B13" authorId="0" shapeId="0" xr:uid="{FE3AF129-0CEC-459D-9315-29D718A0A72F}">
      <text>
        <r>
          <rPr>
            <b/>
            <sz val="9"/>
            <color indexed="81"/>
            <rFont val="Tahoma"/>
            <family val="2"/>
            <charset val="204"/>
          </rPr>
          <t>! Колонка для заповнення</t>
        </r>
      </text>
    </comment>
    <comment ref="C16" authorId="0" shapeId="0" xr:uid="{A732B6B6-2A77-4B30-B771-56C9C022FB6F}">
      <text>
        <r>
          <rPr>
            <b/>
            <sz val="9"/>
            <color indexed="81"/>
            <rFont val="Tahoma"/>
            <family val="2"/>
            <charset val="204"/>
          </rPr>
          <t>! клітинка для заповнення</t>
        </r>
      </text>
    </comment>
    <comment ref="E20" authorId="0" shapeId="0" xr:uid="{8DDFAECF-D650-461B-BF86-8219B2301087}">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B6" authorId="0" shapeId="0" xr:uid="{0AF2397D-9FBC-43AB-B254-ACA05F0C092B}">
      <text>
        <r>
          <rPr>
            <b/>
            <sz val="12"/>
            <color indexed="81"/>
            <rFont val="Times New Roman"/>
            <family val="1"/>
            <charset val="204"/>
          </rPr>
          <t>! вказати назву населеного пункту, де надається послуга</t>
        </r>
      </text>
    </comment>
    <comment ref="K17" authorId="0" shapeId="0" xr:uid="{E368BD6F-1109-462B-9E6B-B8AE48DD7882}">
      <text>
        <r>
          <rPr>
            <b/>
            <sz val="9"/>
            <color indexed="81"/>
            <rFont val="Tahoma"/>
            <family val="2"/>
            <charset val="204"/>
          </rPr>
          <t>!!! колонка для заповнення</t>
        </r>
      </text>
    </comment>
    <comment ref="L17" authorId="0" shapeId="0" xr:uid="{D9A51636-0024-4C24-A746-9CBA38BC5DF2}">
      <text>
        <r>
          <rPr>
            <b/>
            <sz val="9"/>
            <color indexed="81"/>
            <rFont val="Tahoma"/>
            <family val="2"/>
            <charset val="204"/>
          </rPr>
          <t>!!! колонка для заповнення</t>
        </r>
      </text>
    </comment>
    <comment ref="M17" authorId="0" shapeId="0" xr:uid="{D4FEC43D-D242-49FD-A259-818878F01F84}">
      <text>
        <r>
          <rPr>
            <b/>
            <sz val="9"/>
            <color indexed="81"/>
            <rFont val="Tahoma"/>
            <family val="2"/>
            <charset val="204"/>
          </rPr>
          <t>!!! колонка для заповнення</t>
        </r>
      </text>
    </comment>
    <comment ref="C61" authorId="0" shapeId="0" xr:uid="{CBA36F68-6E62-4D1A-871E-3102348DDD2A}">
      <text>
        <r>
          <rPr>
            <sz val="9"/>
            <color indexed="81"/>
            <rFont val="Tahoma"/>
            <family val="2"/>
            <charset val="204"/>
          </rPr>
          <t>У даному полі зазначається П.І.Б. керівника (ніякі підписи і печатки вручну ставити не потрібно! Лише вказати П.І.Б. Документ підписується виколючно накладенням кваліфікованого електронного підпису!</t>
        </r>
      </text>
    </comment>
    <comment ref="C63" authorId="0" shapeId="0" xr:uid="{2D916C36-F7FC-4709-9F4A-5E4EEFB28875}">
      <text>
        <r>
          <rPr>
            <sz val="9"/>
            <color indexed="81"/>
            <rFont val="Tahoma"/>
            <family val="2"/>
            <charset val="204"/>
          </rPr>
          <t>У даному полі зазначається П.І.Б. бухгалтера (за наявності). Ніякі підписи і печатки вручну ставити не потрібно! Документ підписується виколючно накладенням кваліфікованого електронного підпису!</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B13" authorId="0" shapeId="0" xr:uid="{C8C66554-DB10-4B75-BDEC-81581EA21EBD}">
      <text>
        <r>
          <rPr>
            <b/>
            <sz val="9"/>
            <color indexed="81"/>
            <rFont val="Tahoma"/>
            <family val="2"/>
            <charset val="204"/>
          </rPr>
          <t>! Колонка для заповнення</t>
        </r>
      </text>
    </comment>
    <comment ref="C16" authorId="0" shapeId="0" xr:uid="{A5A51296-BC91-46DD-B5AA-5B7F6146B135}">
      <text>
        <r>
          <rPr>
            <b/>
            <sz val="9"/>
            <color indexed="81"/>
            <rFont val="Tahoma"/>
            <family val="2"/>
            <charset val="204"/>
          </rPr>
          <t>! клітинка для заповнення</t>
        </r>
      </text>
    </comment>
    <comment ref="E20" authorId="0" shapeId="0" xr:uid="{D5B3D306-069E-4983-BD5F-C8E0B27893B3}">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A2" authorId="0" shapeId="0" xr:uid="{00000000-0006-0000-0400-000001000000}">
      <text>
        <r>
          <rPr>
            <sz val="9"/>
            <color indexed="81"/>
            <rFont val="Tahoma"/>
            <family val="2"/>
            <charset val="204"/>
          </rPr>
          <t>в цьому полі необхідно вказати назву посади керівника і назву організації надвача соціальної послуги, наприклад: 
-Директор Благодійної організації "Назва організації"- 
або 
-Фізична особа підпиємець
(ПІБ керівника або ПІБ ФОПа у цій клітинці вказувати не потрібно)</t>
        </r>
      </text>
    </comment>
    <comment ref="A3" authorId="0" shapeId="0" xr:uid="{00000000-0006-0000-0400-00000200000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 ref="D22" authorId="0" shapeId="0" xr:uid="{00000000-0006-0000-0400-000003000000}">
      <text>
        <r>
          <rPr>
            <b/>
            <sz val="9"/>
            <color indexed="81"/>
            <rFont val="Tahoma"/>
            <family val="2"/>
            <charset val="204"/>
          </rPr>
          <t xml:space="preserve">Тут </t>
        </r>
        <r>
          <rPr>
            <sz val="9"/>
            <color indexed="81"/>
            <rFont val="Tahoma"/>
            <family val="2"/>
            <charset val="204"/>
          </rPr>
          <t xml:space="preserve">вказується фактична вартість надання соціальної послуги за звітний місяць з клітинки G29 </t>
        </r>
        <r>
          <rPr>
            <b/>
            <sz val="9"/>
            <color indexed="81"/>
            <rFont val="Tahoma"/>
            <family val="2"/>
            <charset val="204"/>
          </rPr>
          <t>(гривень, прописом)</t>
        </r>
      </text>
    </comment>
    <comment ref="H22" authorId="0" shapeId="0" xr:uid="{E67B9A62-2B98-4D34-A9E9-DC0C62F6FC67}">
      <text>
        <r>
          <rPr>
            <sz val="9"/>
            <color indexed="81"/>
            <rFont val="Tahoma"/>
            <family val="2"/>
            <charset val="204"/>
          </rPr>
          <t xml:space="preserve">тут вказується кількість копійок </t>
        </r>
        <r>
          <rPr>
            <b/>
            <sz val="9"/>
            <color indexed="81"/>
            <rFont val="Tahoma"/>
            <family val="2"/>
            <charset val="204"/>
          </rPr>
          <t>(цифрами)</t>
        </r>
      </text>
    </comment>
    <comment ref="G31" authorId="0" shapeId="0" xr:uid="{00000000-0006-0000-0400-00000700000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List>
</comments>
</file>

<file path=xl/sharedStrings.xml><?xml version="1.0" encoding="utf-8"?>
<sst xmlns="http://schemas.openxmlformats.org/spreadsheetml/2006/main" count="380" uniqueCount="117">
  <si>
    <t>Кількість заходів (од.)</t>
  </si>
  <si>
    <t>Х</t>
  </si>
  <si>
    <t>(найменування надавача соціальних послуг)</t>
  </si>
  <si>
    <t>Надавач комплексної соціальної послуги</t>
  </si>
  <si>
    <t>м.</t>
  </si>
  <si>
    <t>за</t>
  </si>
  <si>
    <t>(посада, прізвище, власне ім’я, по батькові (за наявності)</t>
  </si>
  <si>
    <t>в особі</t>
  </si>
  <si>
    <t>(назва та реквізити документа)</t>
  </si>
  <si>
    <t>що діє на підставі</t>
  </si>
  <si>
    <t>(прізвище, власне ім’я, по батькові (за наявності) фізичної особи - підприємця, що надає соціальні послуги)</t>
  </si>
  <si>
    <t>(або</t>
  </si>
  <si>
    <t>Посада</t>
  </si>
  <si>
    <t>Керівник</t>
  </si>
  <si>
    <t>(підпис)</t>
  </si>
  <si>
    <t>Головний бухгалтер</t>
  </si>
  <si>
    <t>(прізвище, власне ім'я та по батькові (за наявності)</t>
  </si>
  <si>
    <t>202     року</t>
  </si>
  <si>
    <t>"      "</t>
  </si>
  <si>
    <t>№</t>
  </si>
  <si>
    <t>Акт реалізованих заходів</t>
  </si>
  <si>
    <t>),</t>
  </si>
  <si>
    <t>ВСЬОГО</t>
  </si>
  <si>
    <t>Кількість фахівців</t>
  </si>
  <si>
    <t>(власне ім'я, прізвище)</t>
  </si>
  <si>
    <t>ЗА ВИКОНАВЦЯ</t>
  </si>
  <si>
    <t>ЗА ЗАМОВНИКА</t>
  </si>
  <si>
    <t>(</t>
  </si>
  <si>
    <t>202__ року</t>
  </si>
  <si>
    <t>відповідно до договору від</t>
  </si>
  <si>
    <t>(підпис)                           власне ім'я, прізвище</t>
  </si>
  <si>
    <t>Керівник Фонду соціального захисту осіб з інвалідністю</t>
  </si>
  <si>
    <t xml:space="preserve">ЗАТВЕРДЖУЮ        </t>
  </si>
  <si>
    <t xml:space="preserve">ЗАТВЕРДЖУЮ                 
</t>
  </si>
  <si>
    <t>Листопад</t>
  </si>
  <si>
    <t>Розрахункова таблиця кількості запланованих годин надання соціальної послуги (для заповнення колонки "D" звіту)</t>
  </si>
  <si>
    <t>,</t>
  </si>
  <si>
    <t>2025 року</t>
  </si>
  <si>
    <t>Грудень</t>
  </si>
  <si>
    <t>до договору від</t>
  </si>
  <si>
    <t>) гривень</t>
  </si>
  <si>
    <t>Кількість робочих днів та робочих годин по місяцях у 2025 році</t>
  </si>
  <si>
    <t xml:space="preserve"> під час надання соціальної послуги раннього втручання</t>
  </si>
  <si>
    <t>Надавач соціальної складової послуги раннього втручання</t>
  </si>
  <si>
    <t>(найменування надавача соціальної складової послуги раннього втручання)</t>
  </si>
  <si>
    <t>(прізвище, власне ім’я, по батькові (за наявності) фізичної особи - підприємця, що надає соціальну послугу раннього втручання)</t>
  </si>
  <si>
    <t>Обсяг заходу (годин)</t>
  </si>
  <si>
    <t>Фахівець із соціальної роботи / соціальний працівник</t>
  </si>
  <si>
    <t>Найменування заходу, що становить зміст соціальної складової послуги раннього втручання</t>
  </si>
  <si>
    <t>Кількість заходів</t>
  </si>
  <si>
    <t>Кількість годин на один захід</t>
  </si>
  <si>
    <t>Кількість годин фактично проведених заходів</t>
  </si>
  <si>
    <t>Кількість отримувачів соціальної складової послуги раннього втручання, які взяли участь в заході</t>
  </si>
  <si>
    <t>3. Надання психосоціальної підтримки</t>
  </si>
  <si>
    <t>4. Навчання та підтримка батьків</t>
  </si>
  <si>
    <t>1. Проведення оцінювання потреб дитини та сім’ї</t>
  </si>
  <si>
    <t>2. Розроблення сімейного плану раннього втручання разом із членами команди раннього втручання та сім’єю дитини</t>
  </si>
  <si>
    <t>5. Організація доступу до послуг та ресурсів (інформування отримувача, зокрема, щодо мети, змісту, умов надання соціальних послуг та з питань соціального захисту, охорони здоров’я, освіти, безоплатної правової допомоги тощо)</t>
  </si>
  <si>
    <t>6. Координація та взаємодія з організаціями та службами</t>
  </si>
  <si>
    <t>7. Здійснення моніторингу прогресу</t>
  </si>
  <si>
    <t>8. Здійснення комунікації з членами команди раннього втручання з метою обміну інформацією та результатами моніторингу прогресу та загальної координації надання послуги раннього втручання</t>
  </si>
  <si>
    <t>9. Звітування про результати надання послуги раннього втручання</t>
  </si>
  <si>
    <t>10. Здійснення інших повноважень щодо соціальної роботи та надання соціальних послуг відповідно до закону</t>
  </si>
  <si>
    <t>Разом</t>
  </si>
  <si>
    <t>Ерготерапевт / фізичний терапевт</t>
  </si>
  <si>
    <t>Психолог</t>
  </si>
  <si>
    <t>1. Проведення комплексного оцінювання потреб та розвитку дитини (в тому числі діагностика психологічного стану)</t>
  </si>
  <si>
    <t>2. Підбір методів, програм, методик, технік, необхідних для стимуляції розвитку дитини</t>
  </si>
  <si>
    <t>3. Виявлення та оцінювання потреб батьків дитини (в тому числі діагностика психологічного стану)</t>
  </si>
  <si>
    <t>4. Участь у розробленні сімейного плану раннього втручання разом із членами команди раннього втручання та сім’єю дитини</t>
  </si>
  <si>
    <t>5. Терапевтичні втручання (використання доказових терапевтичних втручань, таких як когнітивно-поведінкова терапія або ігрова терапія, адаптованих до потреб кожної дитини. Це включає безпосередню роботу з дітьми, а також надання рекомендацій батькам та опікунам щодо підтримки розвитку дитини вдома)</t>
  </si>
  <si>
    <t>6. Підтримка, в тому числі через освіту сімей (надання підтримки та навчання сімей розумінню потреб дитини, використанню доступних ресурсів та ефективній участі в розвитку дитини, психоедукація (просвіта з питань психічного здоров’я)</t>
  </si>
  <si>
    <t>7. Кризове втручання (реагування на кризові ситуації та надання екстреної психологічної підтримки)</t>
  </si>
  <si>
    <t>8. Консультування батьків щодо взаємодії з дитиною (навчання батьків прийомам ефективної комунікації з дитиною, формування успішних поведінкових моделей у стосунках з дитиною, навичок конструктивного виховання тощо)</t>
  </si>
  <si>
    <t>9. Здійснення моніторингу прогресу дитини</t>
  </si>
  <si>
    <t>10. Внесення змін до сімейного плану (за потреби)</t>
  </si>
  <si>
    <t>11. Здійснення комунікації з членами команди раннього втручання з метою обміну інформацією та результатами моніторингу прогресу та загальної координації надання послуги раннього втручання</t>
  </si>
  <si>
    <t>12. Звітування про результати надання послуги раннього втручання</t>
  </si>
  <si>
    <t>13 Інша робота з батьками (корекція психологічного стану, надання психологічної допомоги при ознаках психологічної травми, надання першої психологічної допомоги, надання екстреної (кризової) психологічної допомоги, формування та розвиток соціальних навичок, умінь, соціальної компетентності, надання психологічної підтримки задля пошуку внутрішніх та зовнішніх особистісних ресурсів, які допомагають активізувати здатність до відновлення психологічного стану, навчання прийомам емоційного та психологічного розвантаження, релаксаційним технікам тощо, розвиток нових поведінкових моделей адаптації задля психологічного  відновлення та повноцінного функціонування, допомога у зміцненні / відновленні родинних та соціальних зв’язків, в тому числі діагностика порушень взаємовідносин між батьками та дітьми, набутті навичок справлятися з різними ситуаціями у повсякденному житті та у вихованні дітей; запобігання виникненню причин, які ведуть до зниження якості сімейного виховання та порушення у розвитку дитини)</t>
  </si>
  <si>
    <t>1. Проведення комплексного оцінювання потреб та розвитку дитини, включаючи моторні навички, сенсорну інтеграцію, когнітивні та соціально-емоційні навички, причини обмежень функціонування, наявності середовищних бар’єрів (первинне ерготерапевтичне обстеження)</t>
  </si>
  <si>
    <t>2. Підбір методів, програм, методик, технік та допоміжних заходів, необхідних для стимуляції розвитку дитини</t>
  </si>
  <si>
    <t>3. Комплексне оцінювання середовища, у якому зростає та проживає дитина</t>
  </si>
  <si>
    <t>4. Підготовка планів занять з дитиною та заходів з адаптації середовища, включаючи заняття з розвитку моторики, сенсорної інтеграції, навчання навичкам самообслуговування виходячи з конкретних потреб та можливостей дитини, встановлених за результатами комплексного оцінювання</t>
  </si>
  <si>
    <t>5. Участь у розробленні сімейного плану раннього втручання разом із членами команди раннього втручання та сім’єю дитини</t>
  </si>
  <si>
    <t>6. Підбір адаптивних засобів</t>
  </si>
  <si>
    <t>7. Надання батькам відповідей щодо адаптації середовища дитини, використання відповідних іграшок та обладнання, а також методів стимуляції розвитку дитини</t>
  </si>
  <si>
    <t>8. Навчання батьків методам підтримки розвитку дитини вдома</t>
  </si>
  <si>
    <t>9. Консультування батьків щодо особливостей розвитку дитини з огляду на її стан з метою ефективної комунікації з дитиною, надання рекомендацій</t>
  </si>
  <si>
    <t>10. Взаємодія з дитиною в ігровій формі: виконання вправ та завдань, включаючи, корекцію поведінки, функціональне спілкування, заняття з розвитку моторики, сенсорної інтеграції, навчання навичкам самообслуговування</t>
  </si>
  <si>
    <t>11. Здійснення моніторингу прогресу досягнень дитини шляхом аналізу набутих навичок, задоволення потреб дитини та впливу застосованих заходів на рівень стимуляції розвитку дитини</t>
  </si>
  <si>
    <t>12. Підготовка корекційних заходів за результатами моніторингу прогресу та внесення змін до сімейного плану (за потреби)</t>
  </si>
  <si>
    <t>13. Комунікація з членами команди раннього втручання з метою обміну інформацією та результатами моніторингу прогресу та загальної координації надання послуги раннього втручання</t>
  </si>
  <si>
    <t>14. Звітування про результати надання послуги раннього втручання</t>
  </si>
  <si>
    <t>Звіт
про надання соціальної складової послуги раннього втручання*</t>
  </si>
  <si>
    <t>Кількість осіб, яким надано соціальну складову послуги раннього втручання**</t>
  </si>
  <si>
    <t>Кількість запланованих годин надання соціальної складової послуги раннього втручання з урахуванням нормальної тривалості робочого часу на тиждень на одного фахівця та сімейних планів раннього втручання відповідно до примірних переліку заходів, що становлять зміст соціальної складової послуги раннього втручання, періодичності та нормативу часу їх виконання кожним фахівцем команди раннього втручання</t>
  </si>
  <si>
    <t>Кількість фактичних годин надання соціальної складової послуги раннього втручання</t>
  </si>
  <si>
    <t>Кількість годин фактично проведених заходів (УСЬОГО ГОДИН ПО ДАНОМУ ЗАХОДУ)</t>
  </si>
  <si>
    <t>* До звіту додається Акт реалізованих заходів під час надання соціальної складової послуги раннього втручання та Акт надання соціальної складової послуги раннього втручання
** Показник вноситься окремо в розрізі кожного члена команди раннього втручання. У рядку “Усього” показник не сумується, а наводиться як фактична кількість отримувачів відповідної команди раннього втручання протягом звітного періоду.
*** У разі наявності більше однієї команди раннього втручання дані потрібно заповнювати в розрізі кожної команди раннього втручання.</t>
  </si>
  <si>
    <t>Акт № ____
надання соціальної складової послуги раннього втручання відповідно до</t>
  </si>
  <si>
    <t>(реквізити договору про надання соціальної складової послуги раннього втручання)</t>
  </si>
  <si>
    <r>
      <t xml:space="preserve">(далі - "Виконавець"), з однієї сторони, та </t>
    </r>
    <r>
      <rPr>
        <b/>
        <sz val="14"/>
        <color theme="1"/>
        <rFont val="Times New Roman"/>
        <family val="1"/>
        <charset val="204"/>
      </rPr>
      <t>Фонд соціального захисту осіб з інвалідністю в особі керівника</t>
    </r>
    <r>
      <rPr>
        <sz val="14"/>
        <color theme="1"/>
        <rFont val="Times New Roman"/>
        <family val="1"/>
        <charset val="204"/>
      </rPr>
      <t xml:space="preserve">, що діє на підставі </t>
    </r>
    <r>
      <rPr>
        <b/>
        <sz val="14"/>
        <color theme="1"/>
        <rFont val="Times New Roman"/>
        <family val="1"/>
        <charset val="204"/>
      </rPr>
      <t>Положення про Фонд соціального захисту осіб з інвалідністю</t>
    </r>
    <r>
      <rPr>
        <sz val="14"/>
        <color theme="1"/>
        <rFont val="Times New Roman"/>
        <family val="1"/>
        <charset val="204"/>
      </rPr>
      <t>, затвердженого наказом Міністерства соціальної політики України від 14.04.2011 №129 (зі змінами) (далі - "Замовник"), погодили, що загальна фактична вартість надання соціальної
складової послуги раннього втручання, яка підлягає сплаті, становить</t>
    </r>
  </si>
  <si>
    <t>копійок.</t>
  </si>
  <si>
    <t>Кількість фахівців, що входять до команди раннього втручання</t>
  </si>
  <si>
    <t>Кількість здійснених заходів, що становлять зміст соціальної складової послуги раннього втручання</t>
  </si>
  <si>
    <t>Кількість отримувачів, яким надано соціальну складову послуги раннього втручання</t>
  </si>
  <si>
    <t>Кількість запланованих годин надання соціальної складової послуги раннього втручання</t>
  </si>
  <si>
    <t>Вартість надання соціальної складової послуги раннього втручання</t>
  </si>
  <si>
    <t>Фактична вартість соціальної складової послуги раннього втручання</t>
  </si>
  <si>
    <t>Команда 1</t>
  </si>
  <si>
    <t>Команда 2</t>
  </si>
  <si>
    <t>Команда 3</t>
  </si>
  <si>
    <r>
      <t xml:space="preserve">Посада фахівця </t>
    </r>
    <r>
      <rPr>
        <u/>
        <sz val="12"/>
        <color theme="1"/>
        <rFont val="Times New Roman"/>
        <family val="1"/>
        <charset val="204"/>
      </rPr>
      <t>(команда 1)</t>
    </r>
  </si>
  <si>
    <r>
      <t xml:space="preserve">Посада фахівця </t>
    </r>
    <r>
      <rPr>
        <u/>
        <sz val="12"/>
        <color theme="1"/>
        <rFont val="Times New Roman"/>
        <family val="1"/>
        <charset val="204"/>
      </rPr>
      <t>(команда 2)</t>
    </r>
  </si>
  <si>
    <r>
      <t xml:space="preserve">Посада фахівця </t>
    </r>
    <r>
      <rPr>
        <u/>
        <sz val="12"/>
        <color theme="1"/>
        <rFont val="Times New Roman"/>
        <family val="1"/>
        <charset val="204"/>
      </rPr>
      <t>(команда 3)</t>
    </r>
  </si>
  <si>
    <t>Планова кількість робочих днів у місяці згідно Договору</t>
  </si>
  <si>
    <t>Загальна кількість робочих днів у місяці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</si>
</sst>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9"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b/>
      <sz val="12"/>
      <color theme="1"/>
      <name val="Calibri"/>
      <family val="2"/>
      <charset val="204"/>
      <scheme val="minor"/>
    </font>
    <font>
      <sz val="12"/>
      <color theme="1"/>
      <name val="Calibri"/>
      <family val="2"/>
      <charset val="204"/>
      <scheme val="minor"/>
    </font>
    <font>
      <sz val="9"/>
      <color indexed="81"/>
      <name val="Tahoma"/>
      <family val="2"/>
      <charset val="204"/>
    </font>
    <font>
      <sz val="14"/>
      <color theme="1"/>
      <name val="Times New Roman"/>
      <family val="1"/>
      <charset val="204"/>
    </font>
    <font>
      <b/>
      <sz val="14"/>
      <color theme="1"/>
      <name val="Times New Roman"/>
      <family val="1"/>
      <charset val="204"/>
    </font>
    <font>
      <sz val="14"/>
      <color theme="1"/>
      <name val="Calibri"/>
      <family val="2"/>
      <charset val="204"/>
      <scheme val="minor"/>
    </font>
    <font>
      <sz val="11"/>
      <color theme="1"/>
      <name val="Times New Roman"/>
      <family val="1"/>
      <charset val="204"/>
    </font>
    <font>
      <b/>
      <sz val="12"/>
      <color rgb="FF000000"/>
      <name val="Times New Roman"/>
      <family val="1"/>
      <charset val="204"/>
    </font>
    <font>
      <sz val="12"/>
      <color rgb="FF000000"/>
      <name val="Times New Roman"/>
      <family val="1"/>
      <charset val="204"/>
    </font>
    <font>
      <b/>
      <sz val="11"/>
      <color theme="1"/>
      <name val="Times New Roman"/>
      <family val="1"/>
      <charset val="204"/>
    </font>
    <font>
      <b/>
      <sz val="9"/>
      <color indexed="81"/>
      <name val="Tahoma"/>
      <family val="2"/>
      <charset val="204"/>
    </font>
    <font>
      <sz val="16"/>
      <color theme="1"/>
      <name val="Times New Roman"/>
      <family val="1"/>
      <charset val="204"/>
    </font>
    <font>
      <sz val="18"/>
      <color theme="1"/>
      <name val="Times New Roman"/>
      <family val="1"/>
      <charset val="204"/>
    </font>
    <font>
      <b/>
      <sz val="16"/>
      <color theme="1"/>
      <name val="Times New Roman"/>
      <family val="1"/>
      <charset val="204"/>
    </font>
    <font>
      <b/>
      <sz val="12"/>
      <color indexed="81"/>
      <name val="Times New Roman"/>
      <family val="1"/>
      <charset val="204"/>
    </font>
    <font>
      <u/>
      <sz val="12"/>
      <color theme="1"/>
      <name val="Times New Roman"/>
      <family val="1"/>
      <charset val="204"/>
    </font>
  </fonts>
  <fills count="3">
    <fill>
      <patternFill patternType="none"/>
    </fill>
    <fill>
      <patternFill patternType="gray125"/>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78">
    <xf numFmtId="0" fontId="0" fillId="0" borderId="0" xfId="0"/>
    <xf numFmtId="0" fontId="4" fillId="0" borderId="0" xfId="0" applyFont="1"/>
    <xf numFmtId="0" fontId="4" fillId="0" borderId="0" xfId="0" applyFont="1" applyAlignment="1">
      <alignment horizontal="center" vertical="center"/>
    </xf>
    <xf numFmtId="0" fontId="4" fillId="0" borderId="0" xfId="0" applyFont="1" applyAlignment="1">
      <alignment vertical="center"/>
    </xf>
    <xf numFmtId="0" fontId="1" fillId="0" borderId="0" xfId="0" applyFont="1" applyAlignment="1">
      <alignment vertical="center" wrapText="1"/>
    </xf>
    <xf numFmtId="0" fontId="2" fillId="0" borderId="0" xfId="0" applyFont="1" applyAlignment="1">
      <alignment vertical="center"/>
    </xf>
    <xf numFmtId="0" fontId="1" fillId="0" borderId="0" xfId="0" applyFont="1" applyAlignment="1">
      <alignment horizontal="left" wrapText="1"/>
    </xf>
    <xf numFmtId="0" fontId="6" fillId="0" borderId="0" xfId="0" applyFont="1" applyAlignment="1">
      <alignment horizontal="left" wrapText="1"/>
    </xf>
    <xf numFmtId="0" fontId="6" fillId="0" borderId="0" xfId="0" applyFont="1" applyAlignment="1">
      <alignment horizontal="right"/>
    </xf>
    <xf numFmtId="0" fontId="6" fillId="0" borderId="0" xfId="0" applyFont="1" applyAlignment="1">
      <alignment horizontal="left"/>
    </xf>
    <xf numFmtId="0" fontId="6" fillId="0" borderId="0" xfId="0" applyFont="1" applyAlignment="1">
      <alignment vertical="center"/>
    </xf>
    <xf numFmtId="0" fontId="8" fillId="0" borderId="0" xfId="0" applyFont="1"/>
    <xf numFmtId="0" fontId="1" fillId="0" borderId="0" xfId="0" applyFont="1"/>
    <xf numFmtId="0" fontId="1" fillId="0" borderId="0" xfId="0" applyFont="1" applyAlignment="1">
      <alignment horizontal="center" vertical="center"/>
    </xf>
    <xf numFmtId="0" fontId="3" fillId="0" borderId="0" xfId="0" applyFont="1" applyAlignment="1">
      <alignment vertical="center"/>
    </xf>
    <xf numFmtId="0" fontId="7" fillId="0" borderId="0" xfId="0" applyFont="1" applyAlignment="1">
      <alignment horizontal="right"/>
    </xf>
    <xf numFmtId="0" fontId="7" fillId="0" borderId="0" xfId="0" applyFont="1" applyAlignment="1">
      <alignment horizontal="center" vertical="center" wrapText="1"/>
    </xf>
    <xf numFmtId="0" fontId="6" fillId="0" borderId="3" xfId="0" applyFont="1" applyBorder="1" applyAlignment="1">
      <alignment horizontal="center"/>
    </xf>
    <xf numFmtId="49" fontId="6" fillId="0" borderId="3" xfId="0" applyNumberFormat="1" applyFont="1" applyBorder="1" applyAlignment="1">
      <alignment horizontal="left"/>
    </xf>
    <xf numFmtId="0" fontId="6" fillId="0" borderId="3" xfId="0" applyFont="1" applyBorder="1" applyAlignment="1">
      <alignment horizontal="left"/>
    </xf>
    <xf numFmtId="0" fontId="2" fillId="0" borderId="3" xfId="0" applyFont="1" applyBorder="1" applyAlignment="1">
      <alignment vertical="center" wrapText="1"/>
    </xf>
    <xf numFmtId="0" fontId="6" fillId="0" borderId="3" xfId="0" applyFont="1" applyBorder="1" applyAlignment="1" applyProtection="1">
      <alignment wrapText="1"/>
      <protection locked="0"/>
    </xf>
    <xf numFmtId="0" fontId="1" fillId="0" borderId="2" xfId="0" applyFont="1" applyBorder="1" applyAlignment="1">
      <alignment vertical="top"/>
    </xf>
    <xf numFmtId="0" fontId="6" fillId="0" borderId="3" xfId="0" applyFont="1" applyBorder="1" applyAlignment="1" applyProtection="1">
      <alignment horizontal="left" wrapText="1"/>
      <protection locked="0"/>
    </xf>
    <xf numFmtId="0" fontId="6" fillId="0" borderId="3" xfId="0" applyFont="1" applyBorder="1" applyAlignment="1" applyProtection="1">
      <alignment horizontal="left"/>
      <protection locked="0"/>
    </xf>
    <xf numFmtId="0" fontId="0" fillId="0" borderId="0" xfId="0" applyAlignment="1">
      <alignment wrapText="1"/>
    </xf>
    <xf numFmtId="0" fontId="9" fillId="0" borderId="0" xfId="0" applyFont="1"/>
    <xf numFmtId="0" fontId="10"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9" fillId="0" borderId="0" xfId="0" applyFont="1" applyAlignment="1">
      <alignment horizontal="center"/>
    </xf>
    <xf numFmtId="0" fontId="12" fillId="0" borderId="0" xfId="0" applyFont="1" applyAlignment="1">
      <alignment horizontal="center"/>
    </xf>
    <xf numFmtId="164" fontId="2" fillId="0" borderId="3" xfId="0" applyNumberFormat="1" applyFont="1" applyBorder="1" applyAlignment="1">
      <alignment horizontal="center"/>
    </xf>
    <xf numFmtId="0" fontId="2" fillId="0" borderId="0" xfId="0" applyFont="1" applyAlignment="1">
      <alignment horizontal="right"/>
    </xf>
    <xf numFmtId="0" fontId="1" fillId="0" borderId="0" xfId="0" applyFont="1" applyAlignment="1">
      <alignment vertical="center"/>
    </xf>
    <xf numFmtId="0" fontId="1" fillId="0" borderId="0" xfId="0" applyFont="1" applyAlignment="1">
      <alignment horizontal="center" vertical="top"/>
    </xf>
    <xf numFmtId="0" fontId="6" fillId="0" borderId="3" xfId="0" applyFont="1" applyBorder="1" applyAlignment="1">
      <alignment horizontal="left" vertical="center" wrapText="1"/>
    </xf>
    <xf numFmtId="0" fontId="6" fillId="0" borderId="0" xfId="0" applyFont="1" applyAlignment="1">
      <alignment wrapText="1"/>
    </xf>
    <xf numFmtId="0" fontId="1" fillId="0" borderId="0" xfId="0" applyFont="1" applyAlignment="1">
      <alignment vertical="top" wrapText="1"/>
    </xf>
    <xf numFmtId="14" fontId="6" fillId="0" borderId="0" xfId="0" applyNumberFormat="1" applyFont="1"/>
    <xf numFmtId="164" fontId="6" fillId="0" borderId="3" xfId="0" applyNumberFormat="1" applyFont="1" applyBorder="1" applyAlignment="1">
      <alignment horizontal="center"/>
    </xf>
    <xf numFmtId="0" fontId="6" fillId="0" borderId="0" xfId="0" applyFont="1" applyAlignment="1">
      <alignment horizontal="center" vertical="center"/>
    </xf>
    <xf numFmtId="0" fontId="6" fillId="0" borderId="0" xfId="0" applyFont="1" applyAlignment="1">
      <alignment horizontal="right" wrapText="1"/>
    </xf>
    <xf numFmtId="0" fontId="6"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right" wrapText="1"/>
    </xf>
    <xf numFmtId="14" fontId="7" fillId="0" borderId="3" xfId="0" applyNumberFormat="1" applyFont="1" applyBorder="1" applyAlignment="1" applyProtection="1">
      <alignment horizontal="center" wrapText="1"/>
      <protection locked="0"/>
    </xf>
    <xf numFmtId="0" fontId="7" fillId="0" borderId="3" xfId="0" applyFont="1" applyBorder="1" applyAlignment="1" applyProtection="1">
      <alignment horizontal="center" wrapText="1"/>
      <protection locked="0"/>
    </xf>
    <xf numFmtId="14" fontId="2" fillId="0" borderId="3" xfId="0" applyNumberFormat="1" applyFont="1" applyBorder="1" applyAlignment="1">
      <alignment horizontal="center" wrapText="1"/>
    </xf>
    <xf numFmtId="14" fontId="7" fillId="0" borderId="3" xfId="0" applyNumberFormat="1" applyFont="1" applyBorder="1" applyAlignment="1">
      <alignment horizontal="center" wrapText="1"/>
    </xf>
    <xf numFmtId="0" fontId="2" fillId="0" borderId="0" xfId="0" applyFont="1" applyAlignment="1">
      <alignment horizontal="right"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vertical="top" wrapText="1"/>
    </xf>
    <xf numFmtId="164" fontId="14" fillId="0" borderId="0" xfId="0" applyNumberFormat="1" applyFont="1" applyAlignment="1">
      <alignment horizontal="left" wrapText="1"/>
    </xf>
    <xf numFmtId="0" fontId="1" fillId="0" borderId="3" xfId="0" applyFont="1" applyBorder="1" applyAlignment="1">
      <alignment horizontal="center"/>
    </xf>
    <xf numFmtId="49" fontId="14" fillId="0" borderId="0" xfId="0" applyNumberFormat="1" applyFont="1" applyAlignment="1">
      <alignment horizontal="right" wrapText="1"/>
    </xf>
    <xf numFmtId="0" fontId="2" fillId="0" borderId="0" xfId="0" applyFont="1" applyAlignment="1">
      <alignment horizontal="center" vertical="center" wrapText="1"/>
    </xf>
    <xf numFmtId="0" fontId="1" fillId="0" borderId="1" xfId="0" applyFont="1" applyBorder="1" applyAlignment="1" applyProtection="1">
      <alignment horizontal="center" vertical="center"/>
      <protection locked="0"/>
    </xf>
    <xf numFmtId="165" fontId="1"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1" fillId="0" borderId="9" xfId="0" applyFont="1" applyBorder="1" applyAlignment="1">
      <alignment vertical="center" wrapText="1"/>
    </xf>
    <xf numFmtId="0" fontId="1" fillId="0" borderId="1" xfId="0" applyFont="1" applyBorder="1" applyAlignment="1">
      <alignment vertical="center" wrapText="1"/>
    </xf>
    <xf numFmtId="0" fontId="2" fillId="0" borderId="4" xfId="0" applyFont="1" applyBorder="1" applyAlignment="1">
      <alignment horizontal="center" vertical="center"/>
    </xf>
    <xf numFmtId="0" fontId="9" fillId="0" borderId="6" xfId="0" applyFont="1" applyBorder="1" applyAlignment="1">
      <alignment horizontal="center" vertical="center"/>
    </xf>
    <xf numFmtId="165" fontId="6"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0" fontId="6" fillId="0" borderId="0" xfId="0" applyFont="1" applyAlignment="1">
      <alignment horizontal="center"/>
    </xf>
    <xf numFmtId="1" fontId="7" fillId="0" borderId="3" xfId="0" applyNumberFormat="1" applyFont="1" applyBorder="1" applyAlignment="1">
      <alignment horizontal="center"/>
    </xf>
    <xf numFmtId="0" fontId="1" fillId="0" borderId="9"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9" fillId="0" borderId="3" xfId="0" applyFont="1" applyBorder="1"/>
    <xf numFmtId="0" fontId="10" fillId="0" borderId="0" xfId="0" applyFont="1" applyAlignment="1">
      <alignment horizontal="center" vertical="center" wrapText="1"/>
    </xf>
    <xf numFmtId="164" fontId="7" fillId="0" borderId="0" xfId="0" applyNumberFormat="1" applyFont="1" applyAlignment="1">
      <alignment horizontal="center" wrapText="1"/>
    </xf>
    <xf numFmtId="0" fontId="9" fillId="0" borderId="0" xfId="0" applyFont="1" applyAlignment="1">
      <alignment horizontal="center" vertical="top"/>
    </xf>
    <xf numFmtId="165" fontId="6" fillId="0" borderId="0" xfId="0" applyNumberFormat="1" applyFont="1" applyAlignment="1">
      <alignment horizontal="center" vertical="center" wrapText="1"/>
    </xf>
    <xf numFmtId="165" fontId="7" fillId="0" borderId="0" xfId="0" applyNumberFormat="1" applyFont="1" applyAlignment="1">
      <alignment horizontal="center" vertical="center" wrapText="1"/>
    </xf>
    <xf numFmtId="0" fontId="7"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9" fillId="0" borderId="0" xfId="0" applyFont="1" applyAlignment="1">
      <alignment horizontal="left"/>
    </xf>
    <xf numFmtId="0" fontId="1" fillId="0" borderId="0" xfId="0" applyFont="1" applyAlignment="1">
      <alignment wrapText="1"/>
    </xf>
    <xf numFmtId="0" fontId="1" fillId="0" borderId="3" xfId="0" applyFont="1" applyBorder="1"/>
    <xf numFmtId="0" fontId="14" fillId="0" borderId="0" xfId="0" applyFont="1"/>
    <xf numFmtId="0" fontId="14" fillId="0" borderId="1" xfId="0" applyFont="1" applyBorder="1" applyAlignment="1">
      <alignment horizontal="center" vertical="center"/>
    </xf>
    <xf numFmtId="2" fontId="14" fillId="0" borderId="1" xfId="0" applyNumberFormat="1" applyFont="1" applyBorder="1" applyAlignment="1">
      <alignment horizontal="center" vertical="center"/>
    </xf>
    <xf numFmtId="4" fontId="14" fillId="0" borderId="1" xfId="0" applyNumberFormat="1" applyFont="1" applyBorder="1" applyAlignment="1">
      <alignment horizontal="center" vertical="center"/>
    </xf>
    <xf numFmtId="4" fontId="14" fillId="0" borderId="1" xfId="0" applyNumberFormat="1" applyFont="1" applyBorder="1" applyAlignment="1">
      <alignment horizontal="center" vertical="center" wrapText="1"/>
    </xf>
    <xf numFmtId="4" fontId="14" fillId="0" borderId="0" xfId="0" applyNumberFormat="1" applyFont="1" applyAlignment="1">
      <alignment horizontal="center" vertical="center"/>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7" fillId="0" borderId="3" xfId="0" applyFont="1" applyBorder="1" applyAlignment="1">
      <alignment horizontal="center" wrapText="1"/>
    </xf>
    <xf numFmtId="164" fontId="6" fillId="0" borderId="3" xfId="0" applyNumberFormat="1" applyFont="1" applyBorder="1" applyAlignment="1">
      <alignment horizontal="left" wrapText="1"/>
    </xf>
    <xf numFmtId="164" fontId="6" fillId="0" borderId="3" xfId="0" applyNumberFormat="1" applyFont="1" applyBorder="1" applyAlignment="1">
      <alignment wrapText="1"/>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166" fontId="14" fillId="0" borderId="3" xfId="0" applyNumberFormat="1" applyFont="1" applyBorder="1" applyAlignment="1" applyProtection="1">
      <alignment horizontal="center"/>
      <protection locked="0"/>
    </xf>
    <xf numFmtId="0" fontId="6" fillId="0" borderId="3" xfId="0" applyFont="1" applyBorder="1" applyAlignment="1">
      <alignment horizontal="left" wrapText="1"/>
    </xf>
    <xf numFmtId="0" fontId="1" fillId="0" borderId="0" xfId="0" applyFont="1" applyAlignment="1">
      <alignment horizontal="center" vertical="top" wrapText="1"/>
    </xf>
    <xf numFmtId="0" fontId="14" fillId="0" borderId="0" xfId="0" applyFont="1" applyAlignment="1">
      <alignment horizontal="center" wrapText="1"/>
    </xf>
    <xf numFmtId="0" fontId="15" fillId="0" borderId="3" xfId="0" applyFont="1" applyBorder="1" applyAlignment="1" applyProtection="1">
      <alignment horizontal="center" wrapText="1"/>
      <protection locked="0"/>
    </xf>
    <xf numFmtId="0" fontId="6" fillId="0" borderId="0" xfId="0" applyFont="1" applyAlignment="1">
      <alignment horizontal="left"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4" fillId="0" borderId="3" xfId="0" applyFont="1" applyBorder="1" applyAlignment="1" applyProtection="1">
      <alignment horizontal="center" wrapText="1"/>
      <protection locked="0"/>
    </xf>
    <xf numFmtId="0" fontId="1"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wrapText="1"/>
    </xf>
    <xf numFmtId="0" fontId="1" fillId="0" borderId="2" xfId="0" applyFont="1" applyBorder="1" applyAlignment="1">
      <alignment horizontal="center" vertical="top" wrapText="1"/>
    </xf>
    <xf numFmtId="0" fontId="7" fillId="0" borderId="0" xfId="0" applyFont="1" applyAlignment="1">
      <alignment horizontal="right" wrapText="1"/>
    </xf>
    <xf numFmtId="0" fontId="1" fillId="0" borderId="0" xfId="0" applyFont="1" applyAlignment="1">
      <alignment horizontal="center" vertical="center" wrapText="1"/>
    </xf>
    <xf numFmtId="0" fontId="7" fillId="0" borderId="3" xfId="0" applyFont="1" applyBorder="1" applyAlignment="1" applyProtection="1">
      <alignment horizontal="center"/>
      <protection locked="0"/>
    </xf>
    <xf numFmtId="0" fontId="7" fillId="0" borderId="0" xfId="0" applyFont="1" applyAlignment="1">
      <alignment horizontal="left"/>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1" fillId="0" borderId="2" xfId="0" applyFont="1" applyBorder="1" applyAlignment="1">
      <alignment horizontal="center" vertical="top"/>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0" xfId="0" applyFont="1" applyAlignment="1">
      <alignment horizontal="center" vertical="top" wrapText="1"/>
    </xf>
    <xf numFmtId="0" fontId="2" fillId="0" borderId="0" xfId="0" applyFont="1" applyAlignment="1">
      <alignment horizontal="center" vertical="center" wrapText="1"/>
    </xf>
    <xf numFmtId="164" fontId="7" fillId="0" borderId="3" xfId="0" applyNumberFormat="1" applyFont="1" applyBorder="1" applyAlignment="1">
      <alignment horizontal="center" wrapText="1"/>
    </xf>
    <xf numFmtId="0" fontId="9" fillId="0" borderId="2" xfId="0" applyFont="1" applyBorder="1" applyAlignment="1">
      <alignment horizontal="center" vertical="top"/>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6" fillId="0" borderId="3" xfId="0" applyFont="1" applyBorder="1" applyAlignment="1">
      <alignment horizontal="center"/>
    </xf>
    <xf numFmtId="0" fontId="9" fillId="0" borderId="0" xfId="0" applyFont="1" applyAlignment="1">
      <alignment horizontal="center"/>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wrapText="1"/>
    </xf>
    <xf numFmtId="164" fontId="1" fillId="0" borderId="3" xfId="0" applyNumberFormat="1" applyFont="1" applyBorder="1" applyAlignment="1">
      <alignment horizontal="left"/>
    </xf>
    <xf numFmtId="0" fontId="9" fillId="0" borderId="0" xfId="0" applyFont="1" applyAlignment="1">
      <alignment horizontal="left" vertical="center" wrapText="1"/>
    </xf>
    <xf numFmtId="0" fontId="9" fillId="0" borderId="0" xfId="0" applyFont="1" applyAlignment="1">
      <alignment horizontal="left" vertical="center"/>
    </xf>
    <xf numFmtId="0" fontId="10" fillId="0" borderId="9"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164" fontId="14" fillId="0" borderId="3" xfId="0" applyNumberFormat="1" applyFont="1" applyBorder="1" applyAlignment="1">
      <alignment horizontal="center" wrapText="1"/>
    </xf>
    <xf numFmtId="164" fontId="7" fillId="0" borderId="3" xfId="0" applyNumberFormat="1" applyFont="1" applyBorder="1" applyAlignment="1">
      <alignment horizontal="center"/>
    </xf>
    <xf numFmtId="164" fontId="15" fillId="0" borderId="3" xfId="0" applyNumberFormat="1" applyFont="1" applyBorder="1" applyAlignment="1">
      <alignment horizontal="center" wrapText="1"/>
    </xf>
    <xf numFmtId="164" fontId="6" fillId="0" borderId="3" xfId="0" applyNumberFormat="1" applyFont="1" applyBorder="1" applyAlignment="1">
      <alignment horizontal="center" wrapText="1"/>
    </xf>
    <xf numFmtId="4" fontId="14" fillId="0" borderId="3" xfId="0" applyNumberFormat="1" applyFont="1" applyBorder="1" applyAlignment="1">
      <alignment horizontal="center" wrapText="1"/>
    </xf>
    <xf numFmtId="49" fontId="14" fillId="0" borderId="3" xfId="0" applyNumberFormat="1" applyFont="1" applyBorder="1" applyAlignment="1" applyProtection="1">
      <alignment horizontal="center" wrapText="1"/>
      <protection locked="0"/>
    </xf>
    <xf numFmtId="0" fontId="6" fillId="0" borderId="0" xfId="0" applyFont="1" applyAlignment="1">
      <alignment horizontal="left" vertical="center" wrapText="1"/>
    </xf>
    <xf numFmtId="0" fontId="6" fillId="0" borderId="3" xfId="0" applyFont="1" applyBorder="1" applyAlignment="1">
      <alignment horizontal="center" wrapText="1"/>
    </xf>
    <xf numFmtId="0" fontId="6" fillId="0" borderId="0" xfId="0" applyFont="1" applyAlignment="1">
      <alignment horizontal="center" vertical="top" wrapText="1"/>
    </xf>
    <xf numFmtId="0" fontId="6" fillId="0" borderId="0" xfId="0" applyFont="1" applyAlignment="1" applyProtection="1">
      <alignment horizontal="left" vertical="top" wrapText="1"/>
      <protection locked="0"/>
    </xf>
    <xf numFmtId="0" fontId="6" fillId="0" borderId="0" xfId="0" applyFont="1" applyAlignment="1">
      <alignment horizontal="left" vertical="top" wrapText="1"/>
    </xf>
    <xf numFmtId="0" fontId="2" fillId="0" borderId="0" xfId="0" applyFont="1" applyAlignment="1">
      <alignment horizontal="lef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6" fillId="0" borderId="0" xfId="0" applyFont="1" applyAlignment="1">
      <alignment horizontal="left"/>
    </xf>
    <xf numFmtId="164" fontId="6" fillId="0" borderId="3" xfId="0" applyNumberFormat="1" applyFont="1" applyBorder="1" applyAlignment="1">
      <alignment horizontal="center"/>
    </xf>
    <xf numFmtId="0" fontId="16" fillId="0" borderId="0" xfId="0" applyFont="1" applyAlignment="1">
      <alignment horizontal="center" wrapText="1"/>
    </xf>
    <xf numFmtId="0" fontId="1" fillId="0" borderId="0" xfId="0" applyFont="1" applyAlignment="1">
      <alignment horizontal="right" vertical="top" wrapText="1"/>
    </xf>
  </cellXfs>
  <cellStyles count="1">
    <cellStyle name="Звичайний" xfId="0" builtinId="0"/>
  </cellStyles>
  <dxfs count="31">
    <dxf>
      <font>
        <color rgb="FF9C0006"/>
      </font>
      <fill>
        <patternFill>
          <bgColor rgb="FFFFC7CE"/>
        </patternFill>
      </fill>
    </dxf>
    <dxf>
      <fill>
        <patternFill>
          <bgColor theme="8" tint="0.59996337778862885"/>
        </patternFill>
      </fill>
    </dxf>
    <dxf>
      <font>
        <color rgb="FF9C0006"/>
      </font>
      <fill>
        <patternFill>
          <bgColor rgb="FFFFC7CE"/>
        </patternFill>
      </fill>
    </dxf>
    <dxf>
      <fill>
        <patternFill>
          <bgColor theme="8" tint="0.59996337778862885"/>
        </patternFill>
      </fill>
    </dxf>
    <dxf>
      <font>
        <color rgb="FF9C0006"/>
      </font>
      <fill>
        <patternFill>
          <bgColor rgb="FFFFC7CE"/>
        </patternFill>
      </fill>
    </dxf>
    <dxf>
      <fill>
        <patternFill>
          <bgColor theme="8" tint="0.59996337778862885"/>
        </patternFill>
      </fill>
    </dxf>
    <dxf>
      <font>
        <color rgb="FF9C0006"/>
      </font>
      <fill>
        <patternFill>
          <bgColor rgb="FFFFC7CE"/>
        </patternFill>
      </fill>
    </dxf>
    <dxf>
      <fill>
        <patternFill>
          <bgColor theme="8" tint="0.59996337778862885"/>
        </patternFill>
      </fill>
    </dxf>
    <dxf>
      <font>
        <color rgb="FF9C0006"/>
      </font>
      <fill>
        <patternFill>
          <bgColor rgb="FFFFC7CE"/>
        </patternFill>
      </fill>
    </dxf>
    <dxf>
      <fill>
        <patternFill>
          <bgColor theme="8"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59996337778862885"/>
        </patternFill>
      </fill>
    </dxf>
    <dxf>
      <font>
        <color rgb="FF9C0006"/>
      </font>
      <fill>
        <patternFill>
          <bgColor rgb="FFFFC7CE"/>
        </patternFill>
      </fill>
    </dxf>
    <dxf>
      <fill>
        <patternFill>
          <bgColor theme="8" tint="0.59996337778862885"/>
        </patternFill>
      </fill>
    </dxf>
    <dxf>
      <font>
        <color rgb="FF9C0006"/>
      </font>
      <fill>
        <patternFill>
          <bgColor rgb="FFFFC7CE"/>
        </patternFill>
      </fill>
    </dxf>
    <dxf>
      <fill>
        <patternFill>
          <bgColor theme="8"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59996337778862885"/>
        </patternFill>
      </fill>
    </dxf>
    <dxf>
      <font>
        <color rgb="FF9C0006"/>
      </font>
      <fill>
        <patternFill>
          <bgColor rgb="FFFFC7CE"/>
        </patternFill>
      </fill>
    </dxf>
    <dxf>
      <fill>
        <patternFill>
          <bgColor theme="8" tint="0.59996337778862885"/>
        </patternFill>
      </fill>
    </dxf>
    <dxf>
      <font>
        <color rgb="FF9C0006"/>
      </font>
      <fill>
        <patternFill>
          <bgColor rgb="FFFFC7CE"/>
        </patternFill>
      </fill>
    </dxf>
    <dxf>
      <fill>
        <patternFill>
          <bgColor theme="8"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FF9999"/>
      <color rgb="FFFF5050"/>
      <color rgb="FFD886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Аркуш1">
    <tabColor theme="8" tint="0.59999389629810485"/>
    <pageSetUpPr fitToPage="1"/>
  </sheetPr>
  <dimension ref="A1:M65"/>
  <sheetViews>
    <sheetView tabSelected="1" view="pageBreakPreview" zoomScaleNormal="66" zoomScaleSheetLayoutView="100" workbookViewId="0">
      <selection activeCell="C4" sqref="C4"/>
    </sheetView>
  </sheetViews>
  <sheetFormatPr defaultColWidth="8.85546875" defaultRowHeight="36" customHeight="1" x14ac:dyDescent="0.25"/>
  <cols>
    <col min="1" max="1" width="7.42578125" style="1" customWidth="1"/>
    <col min="2" max="2" width="16.85546875" style="1" customWidth="1"/>
    <col min="3" max="3" width="50.42578125" style="1" customWidth="1"/>
    <col min="4" max="4" width="10.42578125" style="2" customWidth="1"/>
    <col min="5" max="5" width="11.28515625" style="2" customWidth="1"/>
    <col min="6" max="6" width="15.140625" style="2" customWidth="1"/>
    <col min="7" max="8" width="26.7109375" style="2" customWidth="1"/>
    <col min="9" max="9" width="14.5703125" style="1" customWidth="1"/>
    <col min="10" max="10" width="2" style="1" customWidth="1"/>
    <col min="11" max="11" width="11.7109375" style="1" customWidth="1"/>
    <col min="12" max="12" width="13" style="1" customWidth="1"/>
    <col min="13" max="13" width="18" style="1" customWidth="1"/>
    <col min="14" max="16384" width="8.85546875" style="1"/>
  </cols>
  <sheetData>
    <row r="1" spans="1:8" ht="18.75" customHeight="1" x14ac:dyDescent="0.25">
      <c r="A1" s="114" t="s">
        <v>20</v>
      </c>
      <c r="B1" s="114"/>
      <c r="C1" s="114"/>
      <c r="D1" s="114"/>
      <c r="E1" s="114"/>
      <c r="F1" s="114"/>
      <c r="G1" s="114"/>
      <c r="H1" s="114"/>
    </row>
    <row r="2" spans="1:8" ht="18.75" customHeight="1" x14ac:dyDescent="0.25">
      <c r="A2" s="114" t="s">
        <v>42</v>
      </c>
      <c r="B2" s="114"/>
      <c r="C2" s="114"/>
      <c r="D2" s="114"/>
      <c r="E2" s="114"/>
      <c r="F2" s="114"/>
      <c r="G2" s="114"/>
      <c r="H2" s="114"/>
    </row>
    <row r="3" spans="1:8" ht="42" customHeight="1" x14ac:dyDescent="0.25">
      <c r="A3" s="16"/>
      <c r="B3" s="16"/>
      <c r="C3" s="16"/>
      <c r="D3" s="16"/>
      <c r="E3" s="16"/>
      <c r="F3" s="16"/>
      <c r="G3" s="16"/>
      <c r="H3" s="16"/>
    </row>
    <row r="4" spans="1:8" ht="36.75" customHeight="1" x14ac:dyDescent="0.3">
      <c r="A4" s="117" t="s">
        <v>39</v>
      </c>
      <c r="B4" s="117"/>
      <c r="C4" s="47"/>
      <c r="D4" s="46" t="s">
        <v>19</v>
      </c>
      <c r="E4" s="48"/>
      <c r="F4" s="16"/>
      <c r="G4" s="16"/>
      <c r="H4" s="16"/>
    </row>
    <row r="5" spans="1:8" ht="33.75" customHeight="1" x14ac:dyDescent="0.3">
      <c r="B5" s="15" t="s">
        <v>5</v>
      </c>
      <c r="C5" s="119"/>
      <c r="D5" s="119"/>
      <c r="E5" s="120" t="s">
        <v>37</v>
      </c>
      <c r="F5" s="120"/>
      <c r="G5" s="5"/>
      <c r="H5" s="5"/>
    </row>
    <row r="6" spans="1:8" ht="35.25" customHeight="1" x14ac:dyDescent="0.3">
      <c r="A6" s="8" t="s">
        <v>4</v>
      </c>
      <c r="B6" s="24"/>
      <c r="C6" s="9"/>
      <c r="D6" s="10"/>
      <c r="E6" s="18" t="s">
        <v>18</v>
      </c>
      <c r="F6" s="17"/>
      <c r="G6" s="19" t="s">
        <v>17</v>
      </c>
      <c r="H6" s="9"/>
    </row>
    <row r="7" spans="1:8" ht="48.75" customHeight="1" x14ac:dyDescent="0.3">
      <c r="A7" s="11"/>
      <c r="B7" s="115" t="s">
        <v>43</v>
      </c>
      <c r="C7" s="115"/>
      <c r="D7" s="115"/>
      <c r="E7" s="115"/>
      <c r="F7" s="115"/>
      <c r="G7" s="115"/>
      <c r="H7" s="115"/>
    </row>
    <row r="8" spans="1:8" ht="67.5" customHeight="1" x14ac:dyDescent="0.35">
      <c r="A8" s="104"/>
      <c r="B8" s="104"/>
      <c r="C8" s="104"/>
      <c r="D8" s="104"/>
      <c r="E8" s="104"/>
      <c r="F8" s="104"/>
      <c r="G8" s="104"/>
      <c r="H8" s="104"/>
    </row>
    <row r="9" spans="1:8" ht="20.25" customHeight="1" x14ac:dyDescent="0.25">
      <c r="A9" s="116" t="s">
        <v>44</v>
      </c>
      <c r="B9" s="116"/>
      <c r="C9" s="116"/>
      <c r="D9" s="116"/>
      <c r="E9" s="116"/>
      <c r="F9" s="116"/>
      <c r="G9" s="116"/>
      <c r="H9" s="116"/>
    </row>
    <row r="10" spans="1:8" ht="28.5" customHeight="1" x14ac:dyDescent="0.3">
      <c r="A10" s="105" t="s">
        <v>7</v>
      </c>
      <c r="B10" s="105"/>
      <c r="C10" s="112"/>
      <c r="D10" s="112"/>
      <c r="E10" s="112"/>
      <c r="F10" s="112"/>
      <c r="G10" s="112"/>
      <c r="H10" s="103"/>
    </row>
    <row r="11" spans="1:8" ht="20.25" customHeight="1" x14ac:dyDescent="0.25">
      <c r="B11" s="4"/>
      <c r="C11" s="111" t="s">
        <v>6</v>
      </c>
      <c r="D11" s="111"/>
      <c r="E11" s="111"/>
      <c r="F11" s="111"/>
      <c r="G11" s="111"/>
      <c r="H11" s="54"/>
    </row>
    <row r="12" spans="1:8" ht="57" customHeight="1" x14ac:dyDescent="0.3">
      <c r="A12" s="105" t="s">
        <v>9</v>
      </c>
      <c r="B12" s="105"/>
      <c r="C12" s="112"/>
      <c r="D12" s="112"/>
      <c r="E12" s="112"/>
      <c r="F12" s="112"/>
      <c r="G12" s="112"/>
      <c r="H12" s="103"/>
    </row>
    <row r="13" spans="1:8" ht="22.5" customHeight="1" x14ac:dyDescent="0.25">
      <c r="B13" s="6"/>
      <c r="C13" s="118" t="s">
        <v>8</v>
      </c>
      <c r="D13" s="118"/>
      <c r="E13" s="118"/>
      <c r="F13" s="118"/>
      <c r="G13" s="118"/>
      <c r="H13" s="54"/>
    </row>
    <row r="14" spans="1:8" ht="54" customHeight="1" x14ac:dyDescent="0.35">
      <c r="A14" s="105" t="s">
        <v>11</v>
      </c>
      <c r="B14" s="105"/>
      <c r="C14" s="104"/>
      <c r="D14" s="104"/>
      <c r="E14" s="104"/>
      <c r="F14" s="104"/>
      <c r="G14" s="7" t="s">
        <v>21</v>
      </c>
      <c r="H14" s="7"/>
    </row>
    <row r="15" spans="1:8" ht="35.25" customHeight="1" x14ac:dyDescent="0.25">
      <c r="B15" s="6"/>
      <c r="C15" s="111" t="s">
        <v>45</v>
      </c>
      <c r="D15" s="111"/>
      <c r="E15" s="111"/>
      <c r="F15" s="111"/>
      <c r="G15" s="4"/>
      <c r="H15" s="4"/>
    </row>
    <row r="16" spans="1:8" ht="63.75" customHeight="1" x14ac:dyDescent="0.3">
      <c r="A16" s="105" t="s">
        <v>9</v>
      </c>
      <c r="B16" s="105"/>
      <c r="C16" s="112"/>
      <c r="D16" s="112"/>
      <c r="E16" s="112"/>
      <c r="F16" s="112"/>
      <c r="G16" s="112"/>
      <c r="H16" s="103"/>
    </row>
    <row r="17" spans="1:13" ht="36.75" customHeight="1" x14ac:dyDescent="0.25">
      <c r="B17" s="6"/>
      <c r="C17" s="138" t="s">
        <v>8</v>
      </c>
      <c r="D17" s="138"/>
      <c r="E17" s="138"/>
      <c r="F17" s="138"/>
      <c r="G17" s="138"/>
      <c r="H17" s="102"/>
      <c r="K17" s="113" t="s">
        <v>0</v>
      </c>
      <c r="L17" s="121" t="s">
        <v>97</v>
      </c>
      <c r="M17" s="113" t="s">
        <v>52</v>
      </c>
    </row>
    <row r="18" spans="1:13" ht="36" customHeight="1" x14ac:dyDescent="0.25">
      <c r="A18" s="106" t="s">
        <v>112</v>
      </c>
      <c r="B18" s="107"/>
      <c r="C18" s="106" t="s">
        <v>48</v>
      </c>
      <c r="D18" s="107"/>
      <c r="E18" s="121" t="s">
        <v>46</v>
      </c>
      <c r="F18" s="122"/>
      <c r="G18" s="123"/>
      <c r="H18" s="113" t="s">
        <v>52</v>
      </c>
      <c r="K18" s="113"/>
      <c r="L18" s="121"/>
      <c r="M18" s="113"/>
    </row>
    <row r="19" spans="1:13" ht="95.25" customHeight="1" x14ac:dyDescent="0.25">
      <c r="A19" s="108"/>
      <c r="B19" s="109"/>
      <c r="C19" s="108"/>
      <c r="D19" s="109"/>
      <c r="E19" s="53" t="s">
        <v>49</v>
      </c>
      <c r="F19" s="53" t="s">
        <v>50</v>
      </c>
      <c r="G19" s="53" t="s">
        <v>51</v>
      </c>
      <c r="H19" s="113"/>
      <c r="I19" s="54"/>
      <c r="K19" s="113"/>
      <c r="L19" s="121"/>
      <c r="M19" s="113"/>
    </row>
    <row r="20" spans="1:13" ht="15.75" x14ac:dyDescent="0.25">
      <c r="A20" s="125" t="s">
        <v>47</v>
      </c>
      <c r="B20" s="126"/>
      <c r="C20" s="110" t="s">
        <v>55</v>
      </c>
      <c r="D20" s="110"/>
      <c r="E20" s="53">
        <f t="shared" ref="E20:E29" si="0">IF(L20=0,0,K20)</f>
        <v>0</v>
      </c>
      <c r="F20" s="64">
        <f t="shared" ref="F20:F29" si="1">IF(E20=0,0,ROUND(G20/E20,1))</f>
        <v>0</v>
      </c>
      <c r="G20" s="64">
        <f>IF(E20=0,0,L20)</f>
        <v>0</v>
      </c>
      <c r="H20" s="64">
        <f>IF(E20=0,0,IF(G20&gt;0,IF(M20&gt;0,M20,"к-ть отримувачів?"),0))</f>
        <v>0</v>
      </c>
      <c r="K20" s="63"/>
      <c r="L20" s="74"/>
      <c r="M20" s="75"/>
    </row>
    <row r="21" spans="1:13" ht="42" customHeight="1" x14ac:dyDescent="0.25">
      <c r="A21" s="127"/>
      <c r="B21" s="128"/>
      <c r="C21" s="110" t="s">
        <v>56</v>
      </c>
      <c r="D21" s="110"/>
      <c r="E21" s="53">
        <f t="shared" si="0"/>
        <v>0</v>
      </c>
      <c r="F21" s="64">
        <f t="shared" si="1"/>
        <v>0</v>
      </c>
      <c r="G21" s="64">
        <f t="shared" ref="G21:G29" si="2">IF(E21=0,0,L21)</f>
        <v>0</v>
      </c>
      <c r="H21" s="64">
        <f t="shared" ref="H21:H58" si="3">IF(E21=0,0,IF(G21&gt;0,IF(M21&gt;0,M21,"к-ть отримувачів?"),0))</f>
        <v>0</v>
      </c>
      <c r="K21" s="63"/>
      <c r="L21" s="74"/>
      <c r="M21" s="75"/>
    </row>
    <row r="22" spans="1:13" ht="15.75" x14ac:dyDescent="0.25">
      <c r="A22" s="127"/>
      <c r="B22" s="128"/>
      <c r="C22" s="110" t="s">
        <v>53</v>
      </c>
      <c r="D22" s="110"/>
      <c r="E22" s="53">
        <f t="shared" si="0"/>
        <v>0</v>
      </c>
      <c r="F22" s="64">
        <f t="shared" si="1"/>
        <v>0</v>
      </c>
      <c r="G22" s="64">
        <f t="shared" si="2"/>
        <v>0</v>
      </c>
      <c r="H22" s="64">
        <f t="shared" si="3"/>
        <v>0</v>
      </c>
      <c r="K22" s="63"/>
      <c r="L22" s="74"/>
      <c r="M22" s="75"/>
    </row>
    <row r="23" spans="1:13" ht="15.75" x14ac:dyDescent="0.25">
      <c r="A23" s="127"/>
      <c r="B23" s="128"/>
      <c r="C23" s="110" t="s">
        <v>54</v>
      </c>
      <c r="D23" s="110"/>
      <c r="E23" s="53">
        <f t="shared" si="0"/>
        <v>0</v>
      </c>
      <c r="F23" s="64">
        <f t="shared" si="1"/>
        <v>0</v>
      </c>
      <c r="G23" s="64">
        <f t="shared" si="2"/>
        <v>0</v>
      </c>
      <c r="H23" s="64">
        <f t="shared" si="3"/>
        <v>0</v>
      </c>
      <c r="K23" s="63"/>
      <c r="L23" s="74"/>
      <c r="M23" s="75"/>
    </row>
    <row r="24" spans="1:13" ht="78" customHeight="1" x14ac:dyDescent="0.25">
      <c r="A24" s="127"/>
      <c r="B24" s="128"/>
      <c r="C24" s="110" t="s">
        <v>57</v>
      </c>
      <c r="D24" s="110"/>
      <c r="E24" s="53">
        <f t="shared" si="0"/>
        <v>0</v>
      </c>
      <c r="F24" s="64">
        <f t="shared" si="1"/>
        <v>0</v>
      </c>
      <c r="G24" s="64">
        <f t="shared" si="2"/>
        <v>0</v>
      </c>
      <c r="H24" s="64">
        <f t="shared" si="3"/>
        <v>0</v>
      </c>
      <c r="K24" s="63"/>
      <c r="L24" s="74"/>
      <c r="M24" s="75"/>
    </row>
    <row r="25" spans="1:13" ht="15.75" x14ac:dyDescent="0.25">
      <c r="A25" s="127"/>
      <c r="B25" s="128"/>
      <c r="C25" s="110" t="s">
        <v>58</v>
      </c>
      <c r="D25" s="110"/>
      <c r="E25" s="53">
        <f t="shared" si="0"/>
        <v>0</v>
      </c>
      <c r="F25" s="64">
        <f t="shared" si="1"/>
        <v>0</v>
      </c>
      <c r="G25" s="64">
        <f t="shared" si="2"/>
        <v>0</v>
      </c>
      <c r="H25" s="64">
        <f t="shared" si="3"/>
        <v>0</v>
      </c>
      <c r="K25" s="63"/>
      <c r="L25" s="74"/>
      <c r="M25" s="75"/>
    </row>
    <row r="26" spans="1:13" ht="15.75" x14ac:dyDescent="0.25">
      <c r="A26" s="127"/>
      <c r="B26" s="128"/>
      <c r="C26" s="110" t="s">
        <v>59</v>
      </c>
      <c r="D26" s="110"/>
      <c r="E26" s="53">
        <f t="shared" si="0"/>
        <v>0</v>
      </c>
      <c r="F26" s="64">
        <f t="shared" si="1"/>
        <v>0</v>
      </c>
      <c r="G26" s="64">
        <f t="shared" si="2"/>
        <v>0</v>
      </c>
      <c r="H26" s="64">
        <f t="shared" si="3"/>
        <v>0</v>
      </c>
      <c r="K26" s="63"/>
      <c r="L26" s="74"/>
      <c r="M26" s="75"/>
    </row>
    <row r="27" spans="1:13" ht="71.25" customHeight="1" x14ac:dyDescent="0.25">
      <c r="A27" s="127"/>
      <c r="B27" s="128"/>
      <c r="C27" s="110" t="s">
        <v>60</v>
      </c>
      <c r="D27" s="110"/>
      <c r="E27" s="53">
        <f t="shared" si="0"/>
        <v>0</v>
      </c>
      <c r="F27" s="64">
        <f t="shared" si="1"/>
        <v>0</v>
      </c>
      <c r="G27" s="64">
        <f t="shared" si="2"/>
        <v>0</v>
      </c>
      <c r="H27" s="64">
        <f t="shared" si="3"/>
        <v>0</v>
      </c>
      <c r="K27" s="63"/>
      <c r="L27" s="74"/>
      <c r="M27" s="75"/>
    </row>
    <row r="28" spans="1:13" ht="45.75" customHeight="1" x14ac:dyDescent="0.25">
      <c r="A28" s="127"/>
      <c r="B28" s="128"/>
      <c r="C28" s="110" t="s">
        <v>61</v>
      </c>
      <c r="D28" s="110"/>
      <c r="E28" s="53">
        <f t="shared" si="0"/>
        <v>0</v>
      </c>
      <c r="F28" s="64">
        <f t="shared" si="1"/>
        <v>0</v>
      </c>
      <c r="G28" s="64">
        <f t="shared" si="2"/>
        <v>0</v>
      </c>
      <c r="H28" s="64">
        <f t="shared" si="3"/>
        <v>0</v>
      </c>
      <c r="K28" s="63"/>
      <c r="L28" s="74"/>
      <c r="M28" s="75"/>
    </row>
    <row r="29" spans="1:13" ht="48" customHeight="1" x14ac:dyDescent="0.25">
      <c r="A29" s="136"/>
      <c r="B29" s="137"/>
      <c r="C29" s="110" t="s">
        <v>62</v>
      </c>
      <c r="D29" s="110"/>
      <c r="E29" s="53">
        <f t="shared" si="0"/>
        <v>0</v>
      </c>
      <c r="F29" s="64">
        <f t="shared" si="1"/>
        <v>0</v>
      </c>
      <c r="G29" s="64">
        <f t="shared" si="2"/>
        <v>0</v>
      </c>
      <c r="H29" s="64">
        <f t="shared" si="3"/>
        <v>0</v>
      </c>
      <c r="K29" s="63"/>
      <c r="L29" s="63"/>
      <c r="M29" s="75"/>
    </row>
    <row r="30" spans="1:13" ht="15.75" x14ac:dyDescent="0.25">
      <c r="A30" s="129" t="s">
        <v>63</v>
      </c>
      <c r="B30" s="130"/>
      <c r="C30" s="135" t="s">
        <v>1</v>
      </c>
      <c r="D30" s="135"/>
      <c r="E30" s="56">
        <f>SUM(E20:E29)</f>
        <v>0</v>
      </c>
      <c r="F30" s="65">
        <f>IF(E30=0,0,ROUND((E20*F20+E21*F21+E22*F22+E23*F23+E24*F24+E25*F25+E26*F26+E27*F27+E28*F28+E29*F29)/(E20+E21+E22+E23+E24+E25+E26+E27+E28+E29),1))</f>
        <v>0</v>
      </c>
      <c r="G30" s="65">
        <f>SUM(G20:G29)</f>
        <v>0</v>
      </c>
      <c r="H30" s="65">
        <f>SUM(H20:H29)</f>
        <v>0</v>
      </c>
      <c r="K30" s="13"/>
      <c r="L30" s="13"/>
      <c r="M30" s="54"/>
    </row>
    <row r="31" spans="1:13" ht="31.5" customHeight="1" x14ac:dyDescent="0.25">
      <c r="A31" s="125" t="s">
        <v>65</v>
      </c>
      <c r="B31" s="126"/>
      <c r="C31" s="110" t="s">
        <v>66</v>
      </c>
      <c r="D31" s="110"/>
      <c r="E31" s="53">
        <f t="shared" ref="E31" si="4">IF(L31=0,0,K31)</f>
        <v>0</v>
      </c>
      <c r="F31" s="64">
        <f t="shared" ref="F31" si="5">IF(E31=0,0,ROUND(G31/E31,1))</f>
        <v>0</v>
      </c>
      <c r="G31" s="64">
        <f t="shared" ref="G31" si="6">IF(E31=0,0,L31)</f>
        <v>0</v>
      </c>
      <c r="H31" s="64">
        <f t="shared" si="3"/>
        <v>0</v>
      </c>
      <c r="K31" s="63"/>
      <c r="L31" s="63"/>
      <c r="M31" s="75"/>
    </row>
    <row r="32" spans="1:13" ht="36.75" customHeight="1" x14ac:dyDescent="0.25">
      <c r="A32" s="127"/>
      <c r="B32" s="128"/>
      <c r="C32" s="110" t="s">
        <v>67</v>
      </c>
      <c r="D32" s="110"/>
      <c r="E32" s="53">
        <f t="shared" ref="E32:E43" si="7">IF(L32=0,0,K32)</f>
        <v>0</v>
      </c>
      <c r="F32" s="64">
        <f t="shared" ref="F32:F43" si="8">IF(E32=0,0,ROUND(G32/E32,1))</f>
        <v>0</v>
      </c>
      <c r="G32" s="64">
        <f t="shared" ref="G32:G43" si="9">IF(E32=0,0,L32)</f>
        <v>0</v>
      </c>
      <c r="H32" s="64">
        <f t="shared" si="3"/>
        <v>0</v>
      </c>
      <c r="K32" s="63"/>
      <c r="L32" s="74"/>
      <c r="M32" s="75"/>
    </row>
    <row r="33" spans="1:13" ht="36" customHeight="1" x14ac:dyDescent="0.25">
      <c r="A33" s="127"/>
      <c r="B33" s="128"/>
      <c r="C33" s="110" t="s">
        <v>68</v>
      </c>
      <c r="D33" s="110"/>
      <c r="E33" s="53">
        <f t="shared" si="7"/>
        <v>0</v>
      </c>
      <c r="F33" s="64">
        <f t="shared" si="8"/>
        <v>0</v>
      </c>
      <c r="G33" s="64">
        <f t="shared" si="9"/>
        <v>0</v>
      </c>
      <c r="H33" s="64">
        <f t="shared" si="3"/>
        <v>0</v>
      </c>
      <c r="K33" s="63"/>
      <c r="L33" s="74"/>
      <c r="M33" s="75"/>
    </row>
    <row r="34" spans="1:13" ht="55.5" customHeight="1" x14ac:dyDescent="0.25">
      <c r="A34" s="127"/>
      <c r="B34" s="128"/>
      <c r="C34" s="110" t="s">
        <v>69</v>
      </c>
      <c r="D34" s="110"/>
      <c r="E34" s="53">
        <f t="shared" si="7"/>
        <v>0</v>
      </c>
      <c r="F34" s="64">
        <f t="shared" si="8"/>
        <v>0</v>
      </c>
      <c r="G34" s="64">
        <f t="shared" si="9"/>
        <v>0</v>
      </c>
      <c r="H34" s="64">
        <f t="shared" si="3"/>
        <v>0</v>
      </c>
      <c r="K34" s="63"/>
      <c r="L34" s="74"/>
      <c r="M34" s="75"/>
    </row>
    <row r="35" spans="1:13" ht="102" customHeight="1" x14ac:dyDescent="0.25">
      <c r="A35" s="127"/>
      <c r="B35" s="128"/>
      <c r="C35" s="131" t="s">
        <v>70</v>
      </c>
      <c r="D35" s="132"/>
      <c r="E35" s="53">
        <f t="shared" si="7"/>
        <v>0</v>
      </c>
      <c r="F35" s="64">
        <f t="shared" si="8"/>
        <v>0</v>
      </c>
      <c r="G35" s="64">
        <f t="shared" si="9"/>
        <v>0</v>
      </c>
      <c r="H35" s="64">
        <f t="shared" si="3"/>
        <v>0</v>
      </c>
      <c r="K35" s="63"/>
      <c r="L35" s="74"/>
      <c r="M35" s="75"/>
    </row>
    <row r="36" spans="1:13" ht="94.5" customHeight="1" x14ac:dyDescent="0.25">
      <c r="A36" s="127"/>
      <c r="B36" s="128"/>
      <c r="C36" s="131" t="s">
        <v>71</v>
      </c>
      <c r="D36" s="132"/>
      <c r="E36" s="53">
        <f t="shared" si="7"/>
        <v>0</v>
      </c>
      <c r="F36" s="64">
        <f t="shared" si="8"/>
        <v>0</v>
      </c>
      <c r="G36" s="64">
        <f t="shared" si="9"/>
        <v>0</v>
      </c>
      <c r="H36" s="64">
        <f t="shared" si="3"/>
        <v>0</v>
      </c>
      <c r="K36" s="63"/>
      <c r="L36" s="74"/>
      <c r="M36" s="75"/>
    </row>
    <row r="37" spans="1:13" ht="43.5" customHeight="1" x14ac:dyDescent="0.25">
      <c r="A37" s="127"/>
      <c r="B37" s="128"/>
      <c r="C37" s="110" t="s">
        <v>72</v>
      </c>
      <c r="D37" s="110"/>
      <c r="E37" s="53">
        <f t="shared" si="7"/>
        <v>0</v>
      </c>
      <c r="F37" s="64">
        <f t="shared" si="8"/>
        <v>0</v>
      </c>
      <c r="G37" s="64">
        <f t="shared" si="9"/>
        <v>0</v>
      </c>
      <c r="H37" s="64">
        <f t="shared" si="3"/>
        <v>0</v>
      </c>
      <c r="K37" s="63"/>
      <c r="L37" s="74"/>
      <c r="M37" s="75"/>
    </row>
    <row r="38" spans="1:13" ht="87" customHeight="1" x14ac:dyDescent="0.25">
      <c r="A38" s="127"/>
      <c r="B38" s="128"/>
      <c r="C38" s="110" t="s">
        <v>73</v>
      </c>
      <c r="D38" s="110"/>
      <c r="E38" s="53">
        <f t="shared" si="7"/>
        <v>0</v>
      </c>
      <c r="F38" s="64">
        <f t="shared" si="8"/>
        <v>0</v>
      </c>
      <c r="G38" s="64">
        <f t="shared" si="9"/>
        <v>0</v>
      </c>
      <c r="H38" s="64">
        <f t="shared" si="3"/>
        <v>0</v>
      </c>
      <c r="K38" s="63"/>
      <c r="L38" s="74"/>
      <c r="M38" s="75"/>
    </row>
    <row r="39" spans="1:13" ht="15.75" x14ac:dyDescent="0.25">
      <c r="A39" s="127"/>
      <c r="B39" s="128"/>
      <c r="C39" s="110" t="s">
        <v>74</v>
      </c>
      <c r="D39" s="110"/>
      <c r="E39" s="53">
        <f t="shared" si="7"/>
        <v>0</v>
      </c>
      <c r="F39" s="64">
        <f t="shared" si="8"/>
        <v>0</v>
      </c>
      <c r="G39" s="64">
        <f t="shared" si="9"/>
        <v>0</v>
      </c>
      <c r="H39" s="64">
        <f t="shared" si="3"/>
        <v>0</v>
      </c>
      <c r="K39" s="63"/>
      <c r="L39" s="74"/>
      <c r="M39" s="75"/>
    </row>
    <row r="40" spans="1:13" ht="15.75" x14ac:dyDescent="0.25">
      <c r="A40" s="127"/>
      <c r="B40" s="128"/>
      <c r="C40" s="110" t="s">
        <v>75</v>
      </c>
      <c r="D40" s="110"/>
      <c r="E40" s="53">
        <f t="shared" si="7"/>
        <v>0</v>
      </c>
      <c r="F40" s="64">
        <f t="shared" si="8"/>
        <v>0</v>
      </c>
      <c r="G40" s="64">
        <f t="shared" si="9"/>
        <v>0</v>
      </c>
      <c r="H40" s="64">
        <f t="shared" si="3"/>
        <v>0</v>
      </c>
      <c r="K40" s="63"/>
      <c r="L40" s="74"/>
      <c r="M40" s="75"/>
    </row>
    <row r="41" spans="1:13" ht="78" customHeight="1" x14ac:dyDescent="0.25">
      <c r="A41" s="127"/>
      <c r="B41" s="128"/>
      <c r="C41" s="131" t="s">
        <v>76</v>
      </c>
      <c r="D41" s="132"/>
      <c r="E41" s="53">
        <f t="shared" si="7"/>
        <v>0</v>
      </c>
      <c r="F41" s="64">
        <f t="shared" si="8"/>
        <v>0</v>
      </c>
      <c r="G41" s="64">
        <f t="shared" si="9"/>
        <v>0</v>
      </c>
      <c r="H41" s="64">
        <f t="shared" si="3"/>
        <v>0</v>
      </c>
      <c r="K41" s="63"/>
      <c r="L41" s="74"/>
      <c r="M41" s="75"/>
    </row>
    <row r="42" spans="1:13" ht="36.75" customHeight="1" x14ac:dyDescent="0.25">
      <c r="A42" s="127"/>
      <c r="B42" s="128"/>
      <c r="C42" s="131" t="s">
        <v>77</v>
      </c>
      <c r="D42" s="132"/>
      <c r="E42" s="53">
        <f t="shared" si="7"/>
        <v>0</v>
      </c>
      <c r="F42" s="64">
        <f t="shared" si="8"/>
        <v>0</v>
      </c>
      <c r="G42" s="64">
        <f t="shared" si="9"/>
        <v>0</v>
      </c>
      <c r="H42" s="64">
        <f t="shared" si="3"/>
        <v>0</v>
      </c>
      <c r="K42" s="63"/>
      <c r="L42" s="74"/>
      <c r="M42" s="75"/>
    </row>
    <row r="43" spans="1:13" ht="315.75" customHeight="1" x14ac:dyDescent="0.25">
      <c r="A43" s="127"/>
      <c r="B43" s="128"/>
      <c r="C43" s="110" t="s">
        <v>78</v>
      </c>
      <c r="D43" s="110"/>
      <c r="E43" s="53">
        <f t="shared" si="7"/>
        <v>0</v>
      </c>
      <c r="F43" s="64">
        <f t="shared" si="8"/>
        <v>0</v>
      </c>
      <c r="G43" s="64">
        <f t="shared" si="9"/>
        <v>0</v>
      </c>
      <c r="H43" s="64">
        <f t="shared" si="3"/>
        <v>0</v>
      </c>
      <c r="K43" s="63"/>
      <c r="L43" s="63"/>
      <c r="M43" s="75"/>
    </row>
    <row r="44" spans="1:13" ht="15.75" x14ac:dyDescent="0.25">
      <c r="A44" s="129" t="s">
        <v>63</v>
      </c>
      <c r="B44" s="130"/>
      <c r="C44" s="135" t="s">
        <v>1</v>
      </c>
      <c r="D44" s="135"/>
      <c r="E44" s="56">
        <f>SUM(E31:E43)</f>
        <v>0</v>
      </c>
      <c r="F44" s="65">
        <f>IF(E44=0,0,ROUND((E31*F31+E32*F32+E33*F33+E34*F34+E35*F35+E36*F36+E37*F37+E38*F38+E39*F39+E40*F40+E41*F41+E42*F42+E43*F43)/(E31+E32+E33+E34+E35+E36+E37+E38+E39+E40+E41+E42+E43),1))</f>
        <v>0</v>
      </c>
      <c r="G44" s="65">
        <f>SUM(G31:G43)</f>
        <v>0</v>
      </c>
      <c r="H44" s="65">
        <f>SUM(H31:H43)</f>
        <v>0</v>
      </c>
      <c r="K44" s="13"/>
      <c r="L44" s="13"/>
      <c r="M44" s="54"/>
    </row>
    <row r="45" spans="1:13" ht="96.75" customHeight="1" x14ac:dyDescent="0.25">
      <c r="A45" s="125" t="s">
        <v>64</v>
      </c>
      <c r="B45" s="126"/>
      <c r="C45" s="131" t="s">
        <v>79</v>
      </c>
      <c r="D45" s="132"/>
      <c r="E45" s="53">
        <f t="shared" ref="E45" si="10">IF(L45=0,0,K45)</f>
        <v>0</v>
      </c>
      <c r="F45" s="64">
        <f t="shared" ref="F45" si="11">IF(E45=0,0,ROUND(G45/E45,1))</f>
        <v>0</v>
      </c>
      <c r="G45" s="64">
        <f t="shared" ref="G45" si="12">IF(E45=0,0,L45)</f>
        <v>0</v>
      </c>
      <c r="H45" s="64">
        <f t="shared" si="3"/>
        <v>0</v>
      </c>
      <c r="K45" s="63"/>
      <c r="L45" s="63"/>
      <c r="M45" s="75"/>
    </row>
    <row r="46" spans="1:13" ht="40.5" customHeight="1" x14ac:dyDescent="0.25">
      <c r="A46" s="127"/>
      <c r="B46" s="128"/>
      <c r="C46" s="110" t="s">
        <v>80</v>
      </c>
      <c r="D46" s="110"/>
      <c r="E46" s="53">
        <f t="shared" ref="E46:E58" si="13">IF(L46=0,0,K46)</f>
        <v>0</v>
      </c>
      <c r="F46" s="64">
        <f t="shared" ref="F46:F58" si="14">IF(E46=0,0,ROUND(G46/E46,1))</f>
        <v>0</v>
      </c>
      <c r="G46" s="64">
        <f t="shared" ref="G46:G58" si="15">IF(E46=0,0,L46)</f>
        <v>0</v>
      </c>
      <c r="H46" s="64">
        <f t="shared" si="3"/>
        <v>0</v>
      </c>
      <c r="K46" s="63"/>
      <c r="L46" s="74"/>
      <c r="M46" s="75"/>
    </row>
    <row r="47" spans="1:13" ht="44.25" customHeight="1" x14ac:dyDescent="0.25">
      <c r="A47" s="127"/>
      <c r="B47" s="128"/>
      <c r="C47" s="110" t="s">
        <v>81</v>
      </c>
      <c r="D47" s="110"/>
      <c r="E47" s="53">
        <f t="shared" si="13"/>
        <v>0</v>
      </c>
      <c r="F47" s="64">
        <f t="shared" si="14"/>
        <v>0</v>
      </c>
      <c r="G47" s="64">
        <f t="shared" si="15"/>
        <v>0</v>
      </c>
      <c r="H47" s="64">
        <f t="shared" si="3"/>
        <v>0</v>
      </c>
      <c r="K47" s="63"/>
      <c r="L47" s="74"/>
      <c r="M47" s="75"/>
    </row>
    <row r="48" spans="1:13" ht="86.25" customHeight="1" x14ac:dyDescent="0.25">
      <c r="A48" s="127"/>
      <c r="B48" s="128"/>
      <c r="C48" s="110" t="s">
        <v>82</v>
      </c>
      <c r="D48" s="110"/>
      <c r="E48" s="53">
        <f t="shared" si="13"/>
        <v>0</v>
      </c>
      <c r="F48" s="64">
        <f t="shared" si="14"/>
        <v>0</v>
      </c>
      <c r="G48" s="64">
        <f t="shared" si="15"/>
        <v>0</v>
      </c>
      <c r="H48" s="64">
        <f t="shared" si="3"/>
        <v>0</v>
      </c>
      <c r="K48" s="63"/>
      <c r="L48" s="74"/>
      <c r="M48" s="75"/>
    </row>
    <row r="49" spans="1:13" ht="64.5" customHeight="1" x14ac:dyDescent="0.25">
      <c r="A49" s="127"/>
      <c r="B49" s="128"/>
      <c r="C49" s="110" t="s">
        <v>83</v>
      </c>
      <c r="D49" s="110"/>
      <c r="E49" s="53">
        <f t="shared" si="13"/>
        <v>0</v>
      </c>
      <c r="F49" s="64">
        <f t="shared" si="14"/>
        <v>0</v>
      </c>
      <c r="G49" s="64">
        <f t="shared" si="15"/>
        <v>0</v>
      </c>
      <c r="H49" s="64">
        <f t="shared" si="3"/>
        <v>0</v>
      </c>
      <c r="K49" s="63"/>
      <c r="L49" s="74"/>
      <c r="M49" s="75"/>
    </row>
    <row r="50" spans="1:13" ht="15.75" x14ac:dyDescent="0.25">
      <c r="A50" s="127"/>
      <c r="B50" s="128"/>
      <c r="C50" s="110" t="s">
        <v>84</v>
      </c>
      <c r="D50" s="110"/>
      <c r="E50" s="53">
        <f t="shared" si="13"/>
        <v>0</v>
      </c>
      <c r="F50" s="64">
        <f t="shared" si="14"/>
        <v>0</v>
      </c>
      <c r="G50" s="64">
        <f t="shared" si="15"/>
        <v>0</v>
      </c>
      <c r="H50" s="64">
        <f t="shared" si="3"/>
        <v>0</v>
      </c>
      <c r="K50" s="63"/>
      <c r="L50" s="74"/>
      <c r="M50" s="75"/>
    </row>
    <row r="51" spans="1:13" ht="56.25" customHeight="1" x14ac:dyDescent="0.25">
      <c r="A51" s="127"/>
      <c r="B51" s="128"/>
      <c r="C51" s="110" t="s">
        <v>85</v>
      </c>
      <c r="D51" s="110"/>
      <c r="E51" s="53">
        <f t="shared" si="13"/>
        <v>0</v>
      </c>
      <c r="F51" s="64">
        <f t="shared" si="14"/>
        <v>0</v>
      </c>
      <c r="G51" s="64">
        <f t="shared" si="15"/>
        <v>0</v>
      </c>
      <c r="H51" s="64">
        <f t="shared" si="3"/>
        <v>0</v>
      </c>
      <c r="K51" s="63"/>
      <c r="L51" s="74"/>
      <c r="M51" s="75"/>
    </row>
    <row r="52" spans="1:13" ht="46.5" customHeight="1" x14ac:dyDescent="0.25">
      <c r="A52" s="127"/>
      <c r="B52" s="128"/>
      <c r="C52" s="110" t="s">
        <v>86</v>
      </c>
      <c r="D52" s="110"/>
      <c r="E52" s="53">
        <f t="shared" si="13"/>
        <v>0</v>
      </c>
      <c r="F52" s="64">
        <f t="shared" si="14"/>
        <v>0</v>
      </c>
      <c r="G52" s="64">
        <f t="shared" si="15"/>
        <v>0</v>
      </c>
      <c r="H52" s="64">
        <f t="shared" si="3"/>
        <v>0</v>
      </c>
      <c r="K52" s="63"/>
      <c r="L52" s="74"/>
      <c r="M52" s="75"/>
    </row>
    <row r="53" spans="1:13" ht="54.75" customHeight="1" x14ac:dyDescent="0.25">
      <c r="A53" s="127"/>
      <c r="B53" s="128"/>
      <c r="C53" s="110" t="s">
        <v>87</v>
      </c>
      <c r="D53" s="110"/>
      <c r="E53" s="53">
        <f t="shared" si="13"/>
        <v>0</v>
      </c>
      <c r="F53" s="64">
        <f t="shared" si="14"/>
        <v>0</v>
      </c>
      <c r="G53" s="64">
        <f t="shared" si="15"/>
        <v>0</v>
      </c>
      <c r="H53" s="64">
        <f t="shared" si="3"/>
        <v>0</v>
      </c>
      <c r="K53" s="63"/>
      <c r="L53" s="74"/>
      <c r="M53" s="75"/>
    </row>
    <row r="54" spans="1:13" ht="77.25" customHeight="1" x14ac:dyDescent="0.25">
      <c r="A54" s="127"/>
      <c r="B54" s="128"/>
      <c r="C54" s="110" t="s">
        <v>88</v>
      </c>
      <c r="D54" s="110"/>
      <c r="E54" s="53">
        <f t="shared" si="13"/>
        <v>0</v>
      </c>
      <c r="F54" s="64">
        <f t="shared" si="14"/>
        <v>0</v>
      </c>
      <c r="G54" s="64">
        <f t="shared" si="15"/>
        <v>0</v>
      </c>
      <c r="H54" s="64">
        <f t="shared" si="3"/>
        <v>0</v>
      </c>
      <c r="K54" s="63"/>
      <c r="L54" s="74"/>
      <c r="M54" s="75"/>
    </row>
    <row r="55" spans="1:13" ht="76.5" customHeight="1" x14ac:dyDescent="0.25">
      <c r="A55" s="127"/>
      <c r="B55" s="128"/>
      <c r="C55" s="110" t="s">
        <v>89</v>
      </c>
      <c r="D55" s="110"/>
      <c r="E55" s="53">
        <f t="shared" si="13"/>
        <v>0</v>
      </c>
      <c r="F55" s="64">
        <f t="shared" si="14"/>
        <v>0</v>
      </c>
      <c r="G55" s="64">
        <f t="shared" si="15"/>
        <v>0</v>
      </c>
      <c r="H55" s="64">
        <f t="shared" si="3"/>
        <v>0</v>
      </c>
      <c r="K55" s="63"/>
      <c r="L55" s="74"/>
      <c r="M55" s="75"/>
    </row>
    <row r="56" spans="1:13" ht="63" customHeight="1" x14ac:dyDescent="0.25">
      <c r="A56" s="127"/>
      <c r="B56" s="128"/>
      <c r="C56" s="110" t="s">
        <v>90</v>
      </c>
      <c r="D56" s="110"/>
      <c r="E56" s="53">
        <f t="shared" si="13"/>
        <v>0</v>
      </c>
      <c r="F56" s="64">
        <f t="shared" si="14"/>
        <v>0</v>
      </c>
      <c r="G56" s="64">
        <f t="shared" si="15"/>
        <v>0</v>
      </c>
      <c r="H56" s="64">
        <f t="shared" si="3"/>
        <v>0</v>
      </c>
      <c r="K56" s="63"/>
      <c r="L56" s="74"/>
      <c r="M56" s="75"/>
    </row>
    <row r="57" spans="1:13" ht="69" customHeight="1" x14ac:dyDescent="0.25">
      <c r="A57" s="127"/>
      <c r="B57" s="128"/>
      <c r="C57" s="110" t="s">
        <v>91</v>
      </c>
      <c r="D57" s="110"/>
      <c r="E57" s="53">
        <f t="shared" si="13"/>
        <v>0</v>
      </c>
      <c r="F57" s="64">
        <f t="shared" si="14"/>
        <v>0</v>
      </c>
      <c r="G57" s="64">
        <f t="shared" si="15"/>
        <v>0</v>
      </c>
      <c r="H57" s="64">
        <f t="shared" si="3"/>
        <v>0</v>
      </c>
      <c r="K57" s="63"/>
      <c r="L57" s="74"/>
      <c r="M57" s="75"/>
    </row>
    <row r="58" spans="1:13" ht="42.75" customHeight="1" x14ac:dyDescent="0.25">
      <c r="A58" s="127"/>
      <c r="B58" s="128"/>
      <c r="C58" s="110" t="s">
        <v>92</v>
      </c>
      <c r="D58" s="110"/>
      <c r="E58" s="53">
        <f t="shared" si="13"/>
        <v>0</v>
      </c>
      <c r="F58" s="64">
        <f t="shared" si="14"/>
        <v>0</v>
      </c>
      <c r="G58" s="64">
        <f t="shared" si="15"/>
        <v>0</v>
      </c>
      <c r="H58" s="64">
        <f t="shared" si="3"/>
        <v>0</v>
      </c>
      <c r="K58" s="63"/>
      <c r="L58" s="63"/>
      <c r="M58" s="75"/>
    </row>
    <row r="59" spans="1:13" ht="15.75" x14ac:dyDescent="0.25">
      <c r="A59" s="129" t="s">
        <v>63</v>
      </c>
      <c r="B59" s="130"/>
      <c r="C59" s="135" t="s">
        <v>1</v>
      </c>
      <c r="D59" s="135"/>
      <c r="E59" s="56">
        <f>SUM(E45:E58)</f>
        <v>0</v>
      </c>
      <c r="F59" s="65">
        <f>IF(E59=0,0,ROUND((E45*F45+E46*F46+E47*F47+E48*F48+E49*F49+E50*F50+E51*F51+E52*F52+E53*F53+E54*F54+E55*F55+E56*F56+E57*F57+E58*F58)/(E45+E46+E47+E48+E49+E50+E51+E52+E53+E54+E55+E56+E57+E58),1))</f>
        <v>0</v>
      </c>
      <c r="G59" s="65">
        <f>SUM(G45:G58)</f>
        <v>0</v>
      </c>
      <c r="H59" s="65">
        <f>SUM(H45:H58)</f>
        <v>0</v>
      </c>
      <c r="K59" s="13"/>
      <c r="L59" s="13"/>
      <c r="M59" s="54"/>
    </row>
    <row r="60" spans="1:13" ht="12" customHeight="1" x14ac:dyDescent="0.25">
      <c r="A60" s="12"/>
      <c r="B60" s="12"/>
      <c r="C60" s="12"/>
      <c r="D60" s="13"/>
      <c r="E60" s="13"/>
      <c r="F60" s="13"/>
      <c r="G60" s="13"/>
      <c r="H60" s="13"/>
    </row>
    <row r="61" spans="1:13" ht="36" customHeight="1" x14ac:dyDescent="0.3">
      <c r="A61" s="105" t="s">
        <v>13</v>
      </c>
      <c r="B61" s="105"/>
      <c r="C61" s="23"/>
      <c r="D61" s="20"/>
      <c r="E61" s="20"/>
      <c r="F61" s="134"/>
      <c r="G61" s="134"/>
      <c r="H61" s="62"/>
      <c r="I61" s="124"/>
      <c r="J61" s="124"/>
      <c r="K61" s="124"/>
      <c r="L61" s="124"/>
      <c r="M61" s="124"/>
    </row>
    <row r="62" spans="1:13" ht="21" customHeight="1" x14ac:dyDescent="0.25">
      <c r="B62" s="14"/>
      <c r="C62" s="22" t="s">
        <v>16</v>
      </c>
      <c r="D62" s="22"/>
      <c r="E62" s="22"/>
      <c r="F62" s="133" t="s">
        <v>14</v>
      </c>
      <c r="G62" s="133"/>
      <c r="H62" s="36"/>
      <c r="I62" s="124"/>
      <c r="J62" s="124"/>
      <c r="K62" s="124"/>
      <c r="L62" s="124"/>
      <c r="M62" s="124"/>
    </row>
    <row r="63" spans="1:13" ht="36.75" customHeight="1" x14ac:dyDescent="0.3">
      <c r="A63" s="105" t="s">
        <v>15</v>
      </c>
      <c r="B63" s="105"/>
      <c r="C63" s="21"/>
      <c r="D63" s="20"/>
      <c r="E63" s="20"/>
      <c r="F63" s="134"/>
      <c r="G63" s="134"/>
      <c r="H63" s="62"/>
      <c r="I63" s="124"/>
      <c r="J63" s="124"/>
      <c r="K63" s="124"/>
      <c r="L63" s="124"/>
      <c r="M63" s="124"/>
    </row>
    <row r="64" spans="1:13" ht="21.75" customHeight="1" x14ac:dyDescent="0.25">
      <c r="B64" s="14"/>
      <c r="C64" s="22" t="s">
        <v>16</v>
      </c>
      <c r="D64" s="22"/>
      <c r="E64" s="22"/>
      <c r="F64" s="133" t="s">
        <v>14</v>
      </c>
      <c r="G64" s="133"/>
      <c r="H64" s="36"/>
      <c r="I64" s="124"/>
      <c r="J64" s="124"/>
      <c r="K64" s="124"/>
      <c r="L64" s="124"/>
      <c r="M64" s="124"/>
    </row>
    <row r="65" spans="2:8" ht="36" customHeight="1" x14ac:dyDescent="0.25">
      <c r="B65" s="3"/>
      <c r="C65" s="3"/>
      <c r="D65" s="3"/>
      <c r="E65" s="3"/>
      <c r="F65" s="3"/>
      <c r="G65" s="3"/>
      <c r="H65" s="3"/>
    </row>
  </sheetData>
  <sheetProtection algorithmName="SHA-512" hashValue="wT7h4//eoWD2+P4SE/+qYh0tF2vnFgs8+ztAM8hfxTXWyrOhNnmSpZse0wtBYxGxSjkXNgl8N5yrvC2G4nJqjQ==" saltValue="8cNkaKPMq/lI1O4MEV+r/Q==" spinCount="100000" sheet="1" objects="1" scenarios="1" selectLockedCells="1"/>
  <mergeCells count="81">
    <mergeCell ref="C42:D42"/>
    <mergeCell ref="C51:D51"/>
    <mergeCell ref="A45:B58"/>
    <mergeCell ref="A59:B59"/>
    <mergeCell ref="C17:G17"/>
    <mergeCell ref="C52:D52"/>
    <mergeCell ref="C32:D32"/>
    <mergeCell ref="C33:D33"/>
    <mergeCell ref="C34:D34"/>
    <mergeCell ref="C43:D43"/>
    <mergeCell ref="C44:D44"/>
    <mergeCell ref="C41:D41"/>
    <mergeCell ref="C58:D58"/>
    <mergeCell ref="C59:D59"/>
    <mergeCell ref="A30:B30"/>
    <mergeCell ref="C23:D23"/>
    <mergeCell ref="C22:D22"/>
    <mergeCell ref="A18:B19"/>
    <mergeCell ref="A20:B29"/>
    <mergeCell ref="C21:D21"/>
    <mergeCell ref="C29:D29"/>
    <mergeCell ref="C28:D28"/>
    <mergeCell ref="C27:D27"/>
    <mergeCell ref="C26:D26"/>
    <mergeCell ref="C25:D25"/>
    <mergeCell ref="C24:D24"/>
    <mergeCell ref="M17:M19"/>
    <mergeCell ref="K17:K19"/>
    <mergeCell ref="L17:L19"/>
    <mergeCell ref="A63:B63"/>
    <mergeCell ref="A61:B61"/>
    <mergeCell ref="F61:G61"/>
    <mergeCell ref="F63:G63"/>
    <mergeCell ref="C30:D30"/>
    <mergeCell ref="C37:D37"/>
    <mergeCell ref="C38:D38"/>
    <mergeCell ref="C39:D39"/>
    <mergeCell ref="C40:D40"/>
    <mergeCell ref="C53:D53"/>
    <mergeCell ref="C46:D46"/>
    <mergeCell ref="C47:D47"/>
    <mergeCell ref="C48:D48"/>
    <mergeCell ref="I63:M64"/>
    <mergeCell ref="I61:M62"/>
    <mergeCell ref="A31:B43"/>
    <mergeCell ref="A44:B44"/>
    <mergeCell ref="C36:D36"/>
    <mergeCell ref="C54:D54"/>
    <mergeCell ref="C55:D55"/>
    <mergeCell ref="C56:D56"/>
    <mergeCell ref="C57:D57"/>
    <mergeCell ref="F64:G64"/>
    <mergeCell ref="F62:G62"/>
    <mergeCell ref="C45:D45"/>
    <mergeCell ref="C49:D49"/>
    <mergeCell ref="C50:D50"/>
    <mergeCell ref="C31:D31"/>
    <mergeCell ref="C35:D35"/>
    <mergeCell ref="H18:H19"/>
    <mergeCell ref="A1:H1"/>
    <mergeCell ref="A2:H2"/>
    <mergeCell ref="B7:H7"/>
    <mergeCell ref="A8:H8"/>
    <mergeCell ref="A9:H9"/>
    <mergeCell ref="A10:B10"/>
    <mergeCell ref="C10:G10"/>
    <mergeCell ref="C11:G11"/>
    <mergeCell ref="A4:B4"/>
    <mergeCell ref="A12:B12"/>
    <mergeCell ref="C13:G13"/>
    <mergeCell ref="C12:G12"/>
    <mergeCell ref="C5:D5"/>
    <mergeCell ref="E5:F5"/>
    <mergeCell ref="E18:G18"/>
    <mergeCell ref="C14:F14"/>
    <mergeCell ref="A14:B14"/>
    <mergeCell ref="A16:B16"/>
    <mergeCell ref="C18:D19"/>
    <mergeCell ref="C20:D20"/>
    <mergeCell ref="C15:F15"/>
    <mergeCell ref="C16:G16"/>
  </mergeCells>
  <conditionalFormatting sqref="C61">
    <cfRule type="cellIs" dxfId="30" priority="5" operator="equal">
      <formula>0</formula>
    </cfRule>
  </conditionalFormatting>
  <conditionalFormatting sqref="C63">
    <cfRule type="cellIs" dxfId="29" priority="4" operator="equal">
      <formula>0</formula>
    </cfRule>
  </conditionalFormatting>
  <conditionalFormatting sqref="H20:H29">
    <cfRule type="expression" dxfId="28" priority="3">
      <formula>ISTEXT(H20)</formula>
    </cfRule>
  </conditionalFormatting>
  <conditionalFormatting sqref="H31:H43">
    <cfRule type="expression" dxfId="27" priority="2">
      <formula>ISTEXT(H31)</formula>
    </cfRule>
  </conditionalFormatting>
  <conditionalFormatting sqref="H45:H58">
    <cfRule type="expression" dxfId="26" priority="1">
      <formula>ISTEXT(H45)</formula>
    </cfRule>
  </conditionalFormatting>
  <pageMargins left="0.7" right="0.7" top="0.75" bottom="0.75" header="0.3" footer="0.3"/>
  <pageSetup paperSize="9" scale="53"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Аркуш4">
    <tabColor theme="8" tint="0.59999389629810485"/>
  </sheetPr>
  <dimension ref="A1:I35"/>
  <sheetViews>
    <sheetView view="pageBreakPreview" topLeftCell="A3" zoomScaleNormal="100" zoomScaleSheetLayoutView="100" workbookViewId="0">
      <selection activeCell="H9" sqref="H9"/>
    </sheetView>
  </sheetViews>
  <sheetFormatPr defaultRowHeight="15" x14ac:dyDescent="0.25"/>
  <cols>
    <col min="1" max="3" width="19.42578125" customWidth="1"/>
    <col min="4" max="4" width="30.140625" customWidth="1"/>
    <col min="5" max="5" width="19.42578125" customWidth="1"/>
    <col min="6" max="6" width="10.5703125" customWidth="1"/>
    <col min="7" max="7" width="30.5703125" customWidth="1"/>
    <col min="8" max="8" width="10.85546875" customWidth="1"/>
    <col min="9" max="9" width="10.7109375" customWidth="1"/>
  </cols>
  <sheetData>
    <row r="1" spans="1:9" ht="51" customHeight="1" x14ac:dyDescent="0.25">
      <c r="A1" s="139" t="s">
        <v>93</v>
      </c>
      <c r="B1" s="139"/>
      <c r="C1" s="139"/>
      <c r="D1" s="139"/>
      <c r="E1" s="139"/>
      <c r="F1" s="62"/>
    </row>
    <row r="2" spans="1:9" ht="32.25" customHeight="1" x14ac:dyDescent="0.25">
      <c r="A2" s="51" t="s">
        <v>39</v>
      </c>
      <c r="B2" s="49">
        <f>'Акт РЗ (команда 1)'!$C$4</f>
        <v>0</v>
      </c>
      <c r="C2" s="34" t="s">
        <v>19</v>
      </c>
      <c r="D2" s="33">
        <f>'Акт РЗ (команда 1)'!$E$4</f>
        <v>0</v>
      </c>
      <c r="E2" s="32"/>
      <c r="F2" s="32"/>
    </row>
    <row r="3" spans="1:9" ht="57" customHeight="1" x14ac:dyDescent="0.3">
      <c r="A3" s="140" t="str">
        <f>'Акт РЗ (команда 1)'!$A$8&amp;" "&amp;'Акт РЗ (команда 1)'!$C$14</f>
        <v xml:space="preserve"> </v>
      </c>
      <c r="B3" s="140"/>
      <c r="C3" s="140"/>
      <c r="D3" s="140"/>
      <c r="E3" s="140"/>
      <c r="F3" s="78"/>
    </row>
    <row r="4" spans="1:9" ht="21" customHeight="1" x14ac:dyDescent="0.25">
      <c r="A4" s="141" t="s">
        <v>44</v>
      </c>
      <c r="B4" s="141"/>
      <c r="C4" s="141"/>
      <c r="D4" s="141"/>
      <c r="E4" s="141"/>
      <c r="F4" s="79"/>
    </row>
    <row r="5" spans="1:9" ht="30" customHeight="1" x14ac:dyDescent="0.3">
      <c r="A5" s="146" t="str">
        <f>"Звітний період: з 01 "&amp;IF('Акт РЗ (команда 1)'!C5="листопад","листопада 2025 р.",IF('Акт РЗ (команда 1)'!C5="грудень","грудня 2025 р.",""))&amp;" по "&amp;IF('Акт РЗ (команда 1)'!C5="листопад","30 листопада 2025 р.",IF('Акт РЗ (команда 1)'!C5="грудень","31 грудня 2025 р.",""))</f>
        <v xml:space="preserve">Звітний період: з 01  по </v>
      </c>
      <c r="B5" s="146"/>
      <c r="C5" s="146"/>
      <c r="D5" s="146"/>
      <c r="E5" s="146"/>
      <c r="F5" s="72"/>
    </row>
    <row r="6" spans="1:9" ht="15" customHeight="1" x14ac:dyDescent="0.25">
      <c r="A6" s="31"/>
      <c r="B6" s="31"/>
      <c r="C6" s="26"/>
      <c r="D6" s="76"/>
      <c r="E6" s="26"/>
      <c r="F6" s="26"/>
      <c r="G6" s="139" t="s">
        <v>35</v>
      </c>
      <c r="H6" s="139"/>
      <c r="I6" s="139"/>
    </row>
    <row r="7" spans="1:9" ht="39" customHeight="1" x14ac:dyDescent="0.25">
      <c r="A7" s="143" t="s">
        <v>12</v>
      </c>
      <c r="B7" s="143" t="s">
        <v>23</v>
      </c>
      <c r="C7" s="142" t="s">
        <v>94</v>
      </c>
      <c r="D7" s="143" t="s">
        <v>95</v>
      </c>
      <c r="E7" s="142" t="s">
        <v>96</v>
      </c>
      <c r="F7" s="77"/>
      <c r="G7" s="134"/>
      <c r="H7" s="134"/>
      <c r="I7" s="134"/>
    </row>
    <row r="8" spans="1:9" ht="51" customHeight="1" thickBot="1" x14ac:dyDescent="0.3">
      <c r="A8" s="144"/>
      <c r="B8" s="144"/>
      <c r="C8" s="142"/>
      <c r="D8" s="144"/>
      <c r="E8" s="142"/>
      <c r="F8" s="77"/>
      <c r="G8" s="55" t="s">
        <v>41</v>
      </c>
      <c r="H8" s="68" t="s">
        <v>34</v>
      </c>
      <c r="I8" s="68" t="s">
        <v>38</v>
      </c>
    </row>
    <row r="9" spans="1:9" ht="77.25" customHeight="1" thickBot="1" x14ac:dyDescent="0.3">
      <c r="A9" s="144"/>
      <c r="B9" s="144"/>
      <c r="C9" s="142"/>
      <c r="D9" s="144"/>
      <c r="E9" s="142"/>
      <c r="F9" s="77"/>
      <c r="G9" s="66" t="s">
        <v>115</v>
      </c>
      <c r="H9" s="93"/>
      <c r="I9" s="94">
        <v>15</v>
      </c>
    </row>
    <row r="10" spans="1:9" ht="73.5" customHeight="1" x14ac:dyDescent="0.25">
      <c r="A10" s="144"/>
      <c r="B10" s="144"/>
      <c r="C10" s="142"/>
      <c r="D10" s="144"/>
      <c r="E10" s="142"/>
      <c r="F10" s="77"/>
      <c r="G10" s="67" t="s">
        <v>47</v>
      </c>
      <c r="H10" s="69">
        <f>H$9*8*$B13</f>
        <v>0</v>
      </c>
      <c r="I10" s="69">
        <f>I$9*8*$B13</f>
        <v>0</v>
      </c>
    </row>
    <row r="11" spans="1:9" ht="48" customHeight="1" x14ac:dyDescent="0.25">
      <c r="A11" s="145"/>
      <c r="B11" s="145"/>
      <c r="C11" s="142"/>
      <c r="D11" s="145"/>
      <c r="E11" s="142"/>
      <c r="F11" s="77"/>
      <c r="G11" s="67" t="s">
        <v>65</v>
      </c>
      <c r="H11" s="69">
        <f t="shared" ref="H11:I11" si="0">H$9*8*$B14</f>
        <v>0</v>
      </c>
      <c r="I11" s="69">
        <f t="shared" si="0"/>
        <v>0</v>
      </c>
    </row>
    <row r="12" spans="1:9" ht="32.25" customHeight="1" x14ac:dyDescent="0.25">
      <c r="A12" s="154" t="s">
        <v>109</v>
      </c>
      <c r="B12" s="155"/>
      <c r="C12" s="155"/>
      <c r="D12" s="155"/>
      <c r="E12" s="156"/>
      <c r="F12" s="77"/>
      <c r="G12" s="67" t="s">
        <v>64</v>
      </c>
      <c r="H12" s="69">
        <f t="shared" ref="H12:I12" si="1">H$9*8*$B15</f>
        <v>0</v>
      </c>
      <c r="I12" s="69">
        <f t="shared" si="1"/>
        <v>0</v>
      </c>
    </row>
    <row r="13" spans="1:9" ht="80.25" customHeight="1" x14ac:dyDescent="0.25">
      <c r="A13" s="29" t="s">
        <v>47</v>
      </c>
      <c r="B13" s="83"/>
      <c r="C13" s="28">
        <f>IF(E13&gt;0,IF('Акт РЗ (команда 1)'!$H$30&gt;0,'Акт РЗ (команда 1)'!$H$30,"кількість отримувачів соц послуги в Акті РЗ?"),0)</f>
        <v>0</v>
      </c>
      <c r="D13" s="70" t="str">
        <f>IF(AND('Акт РЗ (команда 1)'!$E$30&gt;0,'Звіт (команда 1)'!B13=0),"вказати к-ть фахівців або прибрати заходи з Акту РЗ",IF('Акт РЗ (команда 1)'!$C$5='Звіт (команда 1)'!$H$8,IF($H$9=0,"вказати кількість днів в клітинці H9",H10),IF('Акт РЗ (команда 1)'!$C$5='Звіт (команда 1)'!$I$8,I10,"не вказано назву звітного місяця в Акті РЗ")))</f>
        <v>не вказано назву звітного місяця в Акті РЗ</v>
      </c>
      <c r="E13" s="70">
        <f>IF('Акт РЗ (команда 1)'!G30&gt;'Звіт (команда 1)'!D13,'Звіт (команда 1)'!D13,'Акт РЗ (команда 1)'!G30)</f>
        <v>0</v>
      </c>
      <c r="F13" s="80"/>
      <c r="G13" s="67" t="s">
        <v>116</v>
      </c>
      <c r="H13" s="69">
        <v>20</v>
      </c>
      <c r="I13" s="69">
        <v>23</v>
      </c>
    </row>
    <row r="14" spans="1:9" ht="75.75" customHeight="1" x14ac:dyDescent="0.25">
      <c r="A14" s="29" t="s">
        <v>65</v>
      </c>
      <c r="B14" s="83"/>
      <c r="C14" s="28">
        <f>IF(E14&gt;0,IF('Акт РЗ (команда 1)'!$H$44&gt;0,'Акт РЗ (команда 1)'!$H$44,"кількість отримувачів соц послуги в Акті РЗ?"),0)</f>
        <v>0</v>
      </c>
      <c r="D14" s="70" t="str">
        <f>IF(AND('Акт РЗ (команда 1)'!$E$44&gt;0,'Звіт (команда 1)'!B14=0),"вказати к-ть фахівців або прибрати заходи з Акту РЗ",IF('Акт РЗ (команда 1)'!$C$5='Звіт (команда 1)'!$H$8,IF($H$9=0,"вказати кількість днів в клітинці H9",H11),IF('Акт РЗ (команда 1)'!$C$5='Звіт (команда 1)'!$I$8,I11,"не вказано назву звітного місяця в Акті РЗ")))</f>
        <v>не вказано назву звітного місяця в Акті РЗ</v>
      </c>
      <c r="E14" s="70">
        <f>IF('Акт РЗ (команда 1)'!G44&gt;'Звіт (команда 1)'!D14,'Звіт (команда 1)'!D14,'Акт РЗ (команда 1)'!G44)</f>
        <v>0</v>
      </c>
      <c r="F14" s="80"/>
      <c r="G14" s="30"/>
    </row>
    <row r="15" spans="1:9" ht="74.25" customHeight="1" x14ac:dyDescent="0.25">
      <c r="A15" s="29" t="s">
        <v>64</v>
      </c>
      <c r="B15" s="83"/>
      <c r="C15" s="28">
        <f>IF(E15&gt;0,IF('Акт РЗ (команда 1)'!$H$59&gt;0,'Акт РЗ (команда 1)'!$H$59,"кількість отримувачів соц послуги в Акті РЗ?"),0)</f>
        <v>0</v>
      </c>
      <c r="D15" s="70" t="str">
        <f>IF(AND('Акт РЗ (команда 1)'!$E$59&gt;0,'Звіт (команда 1)'!B15=0),"вказати к-ть фахівців або прибрати заходи з Акту РЗ",IF('Акт РЗ (команда 1)'!$C$5='Звіт (команда 1)'!$H$8,IF($H$9=0,"вказати кількість днів в клітинці H9",H12),IF('Акт РЗ (команда 1)'!$C$5='Звіт (команда 1)'!$I$8,I12,"не вказано назву звітного місяця в Акті РЗ")))</f>
        <v>не вказано назву звітного місяця в Акті РЗ</v>
      </c>
      <c r="E15" s="70">
        <f>IF('Акт РЗ (команда 1)'!G59&gt;'Звіт (команда 1)'!D15,'Звіт (команда 1)'!D15,'Акт РЗ (команда 1)'!G59)</f>
        <v>0</v>
      </c>
      <c r="F15" s="80"/>
    </row>
    <row r="16" spans="1:9" ht="18.75" x14ac:dyDescent="0.25">
      <c r="A16" s="27" t="s">
        <v>22</v>
      </c>
      <c r="B16" s="52">
        <f>SUM(B13:B15)</f>
        <v>0</v>
      </c>
      <c r="C16" s="82"/>
      <c r="D16" s="71">
        <f>SUM(D13:D15)</f>
        <v>0</v>
      </c>
      <c r="E16" s="71">
        <f>SUM(E13:E15)</f>
        <v>0</v>
      </c>
      <c r="F16" s="81"/>
    </row>
    <row r="17" spans="1:6" ht="117.75" customHeight="1" x14ac:dyDescent="0.25">
      <c r="A17" s="152" t="s">
        <v>98</v>
      </c>
      <c r="B17" s="153"/>
      <c r="C17" s="153"/>
      <c r="D17" s="153"/>
      <c r="E17" s="153"/>
      <c r="F17" s="84"/>
    </row>
    <row r="18" spans="1:6" ht="27.75" customHeight="1" x14ac:dyDescent="0.25">
      <c r="A18" s="85" t="s">
        <v>13</v>
      </c>
      <c r="B18" s="151" t="str">
        <f>IF('Акт РЗ (команда 1)'!$C$61=0,"не вказано ПІБ керівника внизу Акту реалізованих заходів!",'Акт РЗ (команда 1)'!$C$61)</f>
        <v>не вказано ПІБ керівника внизу Акту реалізованих заходів!</v>
      </c>
      <c r="C18" s="151"/>
      <c r="D18" s="151"/>
      <c r="E18" s="86"/>
      <c r="F18" s="12"/>
    </row>
    <row r="19" spans="1:6" ht="15" customHeight="1" x14ac:dyDescent="0.25">
      <c r="A19" s="12"/>
      <c r="B19" s="12" t="s">
        <v>16</v>
      </c>
      <c r="C19" s="12"/>
      <c r="D19" s="12"/>
      <c r="E19" s="12" t="s">
        <v>14</v>
      </c>
      <c r="F19" s="12"/>
    </row>
    <row r="20" spans="1:6" ht="31.5" customHeight="1" x14ac:dyDescent="0.25">
      <c r="A20" s="85" t="s">
        <v>15</v>
      </c>
      <c r="B20" s="151">
        <f>'Акт РЗ (команда 1)'!$C$63</f>
        <v>0</v>
      </c>
      <c r="C20" s="151"/>
      <c r="D20" s="151"/>
      <c r="E20" s="86"/>
      <c r="F20" s="12"/>
    </row>
    <row r="21" spans="1:6" ht="15.75" x14ac:dyDescent="0.25">
      <c r="A21" s="26"/>
      <c r="B21" s="12" t="s">
        <v>16</v>
      </c>
      <c r="C21" s="12"/>
      <c r="D21" s="12"/>
      <c r="E21" s="12" t="s">
        <v>14</v>
      </c>
      <c r="F21" s="12"/>
    </row>
    <row r="22" spans="1:6" x14ac:dyDescent="0.25">
      <c r="A22" s="147"/>
      <c r="B22" s="147"/>
      <c r="C22" s="147"/>
      <c r="D22" s="147"/>
      <c r="E22" s="26"/>
      <c r="F22" s="26"/>
    </row>
    <row r="23" spans="1:6" x14ac:dyDescent="0.25">
      <c r="A23" s="147"/>
      <c r="B23" s="147"/>
      <c r="C23" s="147"/>
      <c r="D23" s="147"/>
      <c r="E23" s="26"/>
      <c r="F23" s="26"/>
    </row>
    <row r="24" spans="1:6" ht="48.6" customHeight="1" x14ac:dyDescent="0.25">
      <c r="A24" s="148"/>
      <c r="B24" s="149"/>
      <c r="C24" s="150"/>
      <c r="D24" s="147"/>
      <c r="E24" s="26"/>
      <c r="F24" s="26"/>
    </row>
    <row r="35" spans="1:1" x14ac:dyDescent="0.25">
      <c r="A35" s="25"/>
    </row>
  </sheetData>
  <sheetProtection algorithmName="SHA-512" hashValue="LzmMef1/GqlDjv8bpTXdRW0Kh9CqSRPjvy2s4/H+uq6N+c3EsdXsN0aSIESSNBJ0SM6gsk7YsEm4xk3eyG0BMA==" saltValue="aQMjAoHoC45HsX2Pk3KlOw==" spinCount="100000" sheet="1" objects="1" scenarios="1" selectLockedCells="1"/>
  <dataConsolidate/>
  <mergeCells count="19">
    <mergeCell ref="A23:B23"/>
    <mergeCell ref="C23:D23"/>
    <mergeCell ref="A24:B24"/>
    <mergeCell ref="C24:D24"/>
    <mergeCell ref="G6:I7"/>
    <mergeCell ref="B20:D20"/>
    <mergeCell ref="A22:D22"/>
    <mergeCell ref="B18:D18"/>
    <mergeCell ref="A17:E17"/>
    <mergeCell ref="A12:E12"/>
    <mergeCell ref="A1:E1"/>
    <mergeCell ref="A3:E3"/>
    <mergeCell ref="A4:E4"/>
    <mergeCell ref="C7:C11"/>
    <mergeCell ref="B7:B11"/>
    <mergeCell ref="A7:A11"/>
    <mergeCell ref="E7:E11"/>
    <mergeCell ref="D7:D11"/>
    <mergeCell ref="A5:E5"/>
  </mergeCells>
  <conditionalFormatting sqref="B13:B15">
    <cfRule type="expression" dxfId="25" priority="1">
      <formula>AND(ISBLANK($B$13),ISBLANK($B$14),ISBLANK($B$15))</formula>
    </cfRule>
  </conditionalFormatting>
  <conditionalFormatting sqref="C13:C15">
    <cfRule type="cellIs" dxfId="24" priority="8" operator="lessThan">
      <formula>0</formula>
    </cfRule>
  </conditionalFormatting>
  <conditionalFormatting sqref="C16">
    <cfRule type="expression" dxfId="23" priority="3">
      <formula>ISBLANK(C16)</formula>
    </cfRule>
  </conditionalFormatting>
  <conditionalFormatting sqref="E13:F15">
    <cfRule type="cellIs" dxfId="22" priority="11" operator="lessThan">
      <formula>0</formula>
    </cfRule>
  </conditionalFormatting>
  <pageMargins left="0.7" right="0.7" top="0.75" bottom="0.75" header="0.3" footer="0.3"/>
  <pageSetup paperSize="9" scale="70" fitToWidth="0"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A974E-D8CC-4999-B236-1A7CEB97EE41}">
  <sheetPr>
    <tabColor theme="5" tint="0.39997558519241921"/>
    <pageSetUpPr fitToPage="1"/>
  </sheetPr>
  <dimension ref="A1:M65"/>
  <sheetViews>
    <sheetView view="pageBreakPreview" zoomScaleNormal="66" zoomScaleSheetLayoutView="100" workbookViewId="0">
      <selection activeCell="B6" sqref="B6"/>
    </sheetView>
  </sheetViews>
  <sheetFormatPr defaultColWidth="8.85546875" defaultRowHeight="36" customHeight="1" x14ac:dyDescent="0.25"/>
  <cols>
    <col min="1" max="1" width="7.42578125" style="1" customWidth="1"/>
    <col min="2" max="2" width="16.85546875" style="1" customWidth="1"/>
    <col min="3" max="3" width="50.42578125" style="1" customWidth="1"/>
    <col min="4" max="4" width="10.42578125" style="2" customWidth="1"/>
    <col min="5" max="5" width="11.28515625" style="2" customWidth="1"/>
    <col min="6" max="6" width="15.140625" style="2" customWidth="1"/>
    <col min="7" max="8" width="26.7109375" style="2" customWidth="1"/>
    <col min="9" max="9" width="14.5703125" style="1" customWidth="1"/>
    <col min="10" max="10" width="2" style="1" customWidth="1"/>
    <col min="11" max="11" width="11.7109375" style="1" customWidth="1"/>
    <col min="12" max="12" width="13" style="1" customWidth="1"/>
    <col min="13" max="13" width="18" style="1" customWidth="1"/>
    <col min="14" max="16384" width="8.85546875" style="1"/>
  </cols>
  <sheetData>
    <row r="1" spans="1:8" ht="18.75" customHeight="1" x14ac:dyDescent="0.25">
      <c r="A1" s="114" t="s">
        <v>20</v>
      </c>
      <c r="B1" s="114"/>
      <c r="C1" s="114"/>
      <c r="D1" s="114"/>
      <c r="E1" s="114"/>
      <c r="F1" s="114"/>
      <c r="G1" s="114"/>
      <c r="H1" s="114"/>
    </row>
    <row r="2" spans="1:8" ht="18.75" customHeight="1" x14ac:dyDescent="0.25">
      <c r="A2" s="114" t="s">
        <v>42</v>
      </c>
      <c r="B2" s="114"/>
      <c r="C2" s="114"/>
      <c r="D2" s="114"/>
      <c r="E2" s="114"/>
      <c r="F2" s="114"/>
      <c r="G2" s="114"/>
      <c r="H2" s="114"/>
    </row>
    <row r="3" spans="1:8" ht="42" customHeight="1" x14ac:dyDescent="0.25">
      <c r="A3" s="16"/>
      <c r="B3" s="16"/>
      <c r="C3" s="16"/>
      <c r="D3" s="16"/>
      <c r="E3" s="16"/>
      <c r="F3" s="16"/>
      <c r="G3" s="16"/>
      <c r="H3" s="16"/>
    </row>
    <row r="4" spans="1:8" ht="36.75" customHeight="1" x14ac:dyDescent="0.3">
      <c r="A4" s="117" t="s">
        <v>39</v>
      </c>
      <c r="B4" s="117"/>
      <c r="C4" s="50">
        <f>'Акт РЗ (команда 1)'!C4</f>
        <v>0</v>
      </c>
      <c r="D4" s="46" t="s">
        <v>19</v>
      </c>
      <c r="E4" s="95">
        <f>'Акт РЗ (команда 1)'!E4</f>
        <v>0</v>
      </c>
      <c r="F4" s="16"/>
      <c r="G4" s="16"/>
      <c r="H4" s="16"/>
    </row>
    <row r="5" spans="1:8" ht="33.75" customHeight="1" x14ac:dyDescent="0.3">
      <c r="B5" s="15" t="s">
        <v>5</v>
      </c>
      <c r="C5" s="158">
        <f>'Акт РЗ (команда 1)'!C5</f>
        <v>0</v>
      </c>
      <c r="D5" s="158"/>
      <c r="E5" s="120" t="s">
        <v>37</v>
      </c>
      <c r="F5" s="120"/>
      <c r="G5" s="5"/>
      <c r="H5" s="5"/>
    </row>
    <row r="6" spans="1:8" ht="35.25" customHeight="1" x14ac:dyDescent="0.3">
      <c r="A6" s="8" t="s">
        <v>4</v>
      </c>
      <c r="B6" s="24"/>
      <c r="C6" s="9"/>
      <c r="D6" s="10"/>
      <c r="E6" s="18" t="s">
        <v>18</v>
      </c>
      <c r="F6" s="17"/>
      <c r="G6" s="19" t="s">
        <v>17</v>
      </c>
      <c r="H6" s="9"/>
    </row>
    <row r="7" spans="1:8" ht="48.75" customHeight="1" x14ac:dyDescent="0.3">
      <c r="A7" s="11"/>
      <c r="B7" s="115" t="s">
        <v>43</v>
      </c>
      <c r="C7" s="115"/>
      <c r="D7" s="115"/>
      <c r="E7" s="115"/>
      <c r="F7" s="115"/>
      <c r="G7" s="115"/>
      <c r="H7" s="115"/>
    </row>
    <row r="8" spans="1:8" ht="67.5" customHeight="1" x14ac:dyDescent="0.35">
      <c r="A8" s="159">
        <f>'Акт РЗ (команда 1)'!A8</f>
        <v>0</v>
      </c>
      <c r="B8" s="159"/>
      <c r="C8" s="159"/>
      <c r="D8" s="159"/>
      <c r="E8" s="159"/>
      <c r="F8" s="159"/>
      <c r="G8" s="159"/>
      <c r="H8" s="159"/>
    </row>
    <row r="9" spans="1:8" ht="20.25" customHeight="1" x14ac:dyDescent="0.25">
      <c r="A9" s="116" t="s">
        <v>44</v>
      </c>
      <c r="B9" s="116"/>
      <c r="C9" s="116"/>
      <c r="D9" s="116"/>
      <c r="E9" s="116"/>
      <c r="F9" s="116"/>
      <c r="G9" s="116"/>
      <c r="H9" s="116"/>
    </row>
    <row r="10" spans="1:8" ht="28.5" customHeight="1" x14ac:dyDescent="0.3">
      <c r="A10" s="105" t="s">
        <v>7</v>
      </c>
      <c r="B10" s="105"/>
      <c r="C10" s="157">
        <f>'Акт РЗ (команда 1)'!C10</f>
        <v>0</v>
      </c>
      <c r="D10" s="157"/>
      <c r="E10" s="157"/>
      <c r="F10" s="157"/>
      <c r="G10" s="157"/>
      <c r="H10" s="103"/>
    </row>
    <row r="11" spans="1:8" ht="20.25" customHeight="1" x14ac:dyDescent="0.25">
      <c r="B11" s="4"/>
      <c r="C11" s="111" t="s">
        <v>6</v>
      </c>
      <c r="D11" s="111"/>
      <c r="E11" s="111"/>
      <c r="F11" s="111"/>
      <c r="G11" s="111"/>
      <c r="H11" s="54"/>
    </row>
    <row r="12" spans="1:8" ht="57" customHeight="1" x14ac:dyDescent="0.3">
      <c r="A12" s="105" t="s">
        <v>9</v>
      </c>
      <c r="B12" s="105"/>
      <c r="C12" s="157">
        <f>'Акт РЗ (команда 1)'!C12</f>
        <v>0</v>
      </c>
      <c r="D12" s="157"/>
      <c r="E12" s="157"/>
      <c r="F12" s="157"/>
      <c r="G12" s="157"/>
      <c r="H12" s="103"/>
    </row>
    <row r="13" spans="1:8" ht="22.5" customHeight="1" x14ac:dyDescent="0.25">
      <c r="B13" s="6"/>
      <c r="C13" s="118" t="s">
        <v>8</v>
      </c>
      <c r="D13" s="118"/>
      <c r="E13" s="118"/>
      <c r="F13" s="118"/>
      <c r="G13" s="118"/>
      <c r="H13" s="54"/>
    </row>
    <row r="14" spans="1:8" ht="54" customHeight="1" x14ac:dyDescent="0.35">
      <c r="A14" s="105" t="s">
        <v>11</v>
      </c>
      <c r="B14" s="105"/>
      <c r="C14" s="159">
        <f>'Акт РЗ (команда 1)'!C14</f>
        <v>0</v>
      </c>
      <c r="D14" s="159"/>
      <c r="E14" s="159"/>
      <c r="F14" s="159"/>
      <c r="G14" s="7" t="s">
        <v>21</v>
      </c>
      <c r="H14" s="7"/>
    </row>
    <row r="15" spans="1:8" ht="35.25" customHeight="1" x14ac:dyDescent="0.25">
      <c r="B15" s="6"/>
      <c r="C15" s="111" t="s">
        <v>45</v>
      </c>
      <c r="D15" s="111"/>
      <c r="E15" s="111"/>
      <c r="F15" s="111"/>
      <c r="G15" s="4"/>
      <c r="H15" s="4"/>
    </row>
    <row r="16" spans="1:8" ht="63.75" customHeight="1" x14ac:dyDescent="0.3">
      <c r="A16" s="105" t="s">
        <v>9</v>
      </c>
      <c r="B16" s="105"/>
      <c r="C16" s="157">
        <f>'Акт РЗ (команда 1)'!C16</f>
        <v>0</v>
      </c>
      <c r="D16" s="157"/>
      <c r="E16" s="157"/>
      <c r="F16" s="157"/>
      <c r="G16" s="157"/>
      <c r="H16" s="103"/>
    </row>
    <row r="17" spans="1:13" ht="36.75" customHeight="1" x14ac:dyDescent="0.25">
      <c r="B17" s="6"/>
      <c r="C17" s="138" t="s">
        <v>8</v>
      </c>
      <c r="D17" s="138"/>
      <c r="E17" s="138"/>
      <c r="F17" s="138"/>
      <c r="G17" s="138"/>
      <c r="H17" s="102"/>
      <c r="K17" s="113" t="s">
        <v>0</v>
      </c>
      <c r="L17" s="121" t="s">
        <v>97</v>
      </c>
      <c r="M17" s="113" t="s">
        <v>52</v>
      </c>
    </row>
    <row r="18" spans="1:13" ht="36" customHeight="1" x14ac:dyDescent="0.25">
      <c r="A18" s="106" t="s">
        <v>113</v>
      </c>
      <c r="B18" s="107"/>
      <c r="C18" s="106" t="s">
        <v>48</v>
      </c>
      <c r="D18" s="107"/>
      <c r="E18" s="121" t="s">
        <v>46</v>
      </c>
      <c r="F18" s="122"/>
      <c r="G18" s="123"/>
      <c r="H18" s="113" t="s">
        <v>52</v>
      </c>
      <c r="K18" s="113"/>
      <c r="L18" s="121"/>
      <c r="M18" s="113"/>
    </row>
    <row r="19" spans="1:13" ht="95.25" customHeight="1" x14ac:dyDescent="0.25">
      <c r="A19" s="108"/>
      <c r="B19" s="109"/>
      <c r="C19" s="108"/>
      <c r="D19" s="109"/>
      <c r="E19" s="53" t="s">
        <v>49</v>
      </c>
      <c r="F19" s="53" t="s">
        <v>50</v>
      </c>
      <c r="G19" s="53" t="s">
        <v>51</v>
      </c>
      <c r="H19" s="113"/>
      <c r="I19" s="54"/>
      <c r="K19" s="113"/>
      <c r="L19" s="121"/>
      <c r="M19" s="113"/>
    </row>
    <row r="20" spans="1:13" ht="15.75" x14ac:dyDescent="0.25">
      <c r="A20" s="125" t="s">
        <v>47</v>
      </c>
      <c r="B20" s="126"/>
      <c r="C20" s="110" t="s">
        <v>55</v>
      </c>
      <c r="D20" s="110"/>
      <c r="E20" s="53">
        <f t="shared" ref="E20:E29" si="0">IF(L20=0,0,K20)</f>
        <v>0</v>
      </c>
      <c r="F20" s="64">
        <f t="shared" ref="F20:F29" si="1">IF(E20=0,0,ROUND(G20/E20,1))</f>
        <v>0</v>
      </c>
      <c r="G20" s="64">
        <f>IF(E20=0,0,L20)</f>
        <v>0</v>
      </c>
      <c r="H20" s="64">
        <f>IF(E20=0,0,IF(G20&gt;0,IF(M20&gt;0,M20,"к-ть отримувачів?"),0))</f>
        <v>0</v>
      </c>
      <c r="K20" s="63"/>
      <c r="L20" s="74"/>
      <c r="M20" s="75"/>
    </row>
    <row r="21" spans="1:13" ht="42" customHeight="1" x14ac:dyDescent="0.25">
      <c r="A21" s="127"/>
      <c r="B21" s="128"/>
      <c r="C21" s="110" t="s">
        <v>56</v>
      </c>
      <c r="D21" s="110"/>
      <c r="E21" s="53">
        <f t="shared" si="0"/>
        <v>0</v>
      </c>
      <c r="F21" s="64">
        <f t="shared" si="1"/>
        <v>0</v>
      </c>
      <c r="G21" s="64">
        <f t="shared" ref="G21:G29" si="2">IF(E21=0,0,L21)</f>
        <v>0</v>
      </c>
      <c r="H21" s="64">
        <f t="shared" ref="H21:H58" si="3">IF(E21=0,0,IF(G21&gt;0,IF(M21&gt;0,M21,"к-ть отримувачів?"),0))</f>
        <v>0</v>
      </c>
      <c r="K21" s="63"/>
      <c r="L21" s="74"/>
      <c r="M21" s="75"/>
    </row>
    <row r="22" spans="1:13" ht="15.75" x14ac:dyDescent="0.25">
      <c r="A22" s="127"/>
      <c r="B22" s="128"/>
      <c r="C22" s="110" t="s">
        <v>53</v>
      </c>
      <c r="D22" s="110"/>
      <c r="E22" s="53">
        <f t="shared" si="0"/>
        <v>0</v>
      </c>
      <c r="F22" s="64">
        <f t="shared" si="1"/>
        <v>0</v>
      </c>
      <c r="G22" s="64">
        <f t="shared" si="2"/>
        <v>0</v>
      </c>
      <c r="H22" s="64">
        <f t="shared" si="3"/>
        <v>0</v>
      </c>
      <c r="K22" s="63"/>
      <c r="L22" s="74"/>
      <c r="M22" s="75"/>
    </row>
    <row r="23" spans="1:13" ht="15.75" x14ac:dyDescent="0.25">
      <c r="A23" s="127"/>
      <c r="B23" s="128"/>
      <c r="C23" s="110" t="s">
        <v>54</v>
      </c>
      <c r="D23" s="110"/>
      <c r="E23" s="53">
        <f t="shared" si="0"/>
        <v>0</v>
      </c>
      <c r="F23" s="64">
        <f t="shared" si="1"/>
        <v>0</v>
      </c>
      <c r="G23" s="64">
        <f t="shared" si="2"/>
        <v>0</v>
      </c>
      <c r="H23" s="64">
        <f t="shared" si="3"/>
        <v>0</v>
      </c>
      <c r="K23" s="63"/>
      <c r="L23" s="74"/>
      <c r="M23" s="75"/>
    </row>
    <row r="24" spans="1:13" ht="78" customHeight="1" x14ac:dyDescent="0.25">
      <c r="A24" s="127"/>
      <c r="B24" s="128"/>
      <c r="C24" s="110" t="s">
        <v>57</v>
      </c>
      <c r="D24" s="110"/>
      <c r="E24" s="53">
        <f t="shared" si="0"/>
        <v>0</v>
      </c>
      <c r="F24" s="64">
        <f t="shared" si="1"/>
        <v>0</v>
      </c>
      <c r="G24" s="64">
        <f t="shared" si="2"/>
        <v>0</v>
      </c>
      <c r="H24" s="64">
        <f t="shared" si="3"/>
        <v>0</v>
      </c>
      <c r="K24" s="63"/>
      <c r="L24" s="74"/>
      <c r="M24" s="75"/>
    </row>
    <row r="25" spans="1:13" ht="15.75" x14ac:dyDescent="0.25">
      <c r="A25" s="127"/>
      <c r="B25" s="128"/>
      <c r="C25" s="110" t="s">
        <v>58</v>
      </c>
      <c r="D25" s="110"/>
      <c r="E25" s="53">
        <f t="shared" si="0"/>
        <v>0</v>
      </c>
      <c r="F25" s="64">
        <f t="shared" si="1"/>
        <v>0</v>
      </c>
      <c r="G25" s="64">
        <f t="shared" si="2"/>
        <v>0</v>
      </c>
      <c r="H25" s="64">
        <f t="shared" si="3"/>
        <v>0</v>
      </c>
      <c r="K25" s="63"/>
      <c r="L25" s="74"/>
      <c r="M25" s="75"/>
    </row>
    <row r="26" spans="1:13" ht="15.75" x14ac:dyDescent="0.25">
      <c r="A26" s="127"/>
      <c r="B26" s="128"/>
      <c r="C26" s="110" t="s">
        <v>59</v>
      </c>
      <c r="D26" s="110"/>
      <c r="E26" s="53">
        <f t="shared" si="0"/>
        <v>0</v>
      </c>
      <c r="F26" s="64">
        <f t="shared" si="1"/>
        <v>0</v>
      </c>
      <c r="G26" s="64">
        <f t="shared" si="2"/>
        <v>0</v>
      </c>
      <c r="H26" s="64">
        <f t="shared" si="3"/>
        <v>0</v>
      </c>
      <c r="K26" s="63"/>
      <c r="L26" s="74"/>
      <c r="M26" s="75"/>
    </row>
    <row r="27" spans="1:13" ht="71.25" customHeight="1" x14ac:dyDescent="0.25">
      <c r="A27" s="127"/>
      <c r="B27" s="128"/>
      <c r="C27" s="110" t="s">
        <v>60</v>
      </c>
      <c r="D27" s="110"/>
      <c r="E27" s="53">
        <f t="shared" si="0"/>
        <v>0</v>
      </c>
      <c r="F27" s="64">
        <f t="shared" si="1"/>
        <v>0</v>
      </c>
      <c r="G27" s="64">
        <f t="shared" si="2"/>
        <v>0</v>
      </c>
      <c r="H27" s="64">
        <f t="shared" si="3"/>
        <v>0</v>
      </c>
      <c r="K27" s="63"/>
      <c r="L27" s="74"/>
      <c r="M27" s="75"/>
    </row>
    <row r="28" spans="1:13" ht="45.75" customHeight="1" x14ac:dyDescent="0.25">
      <c r="A28" s="127"/>
      <c r="B28" s="128"/>
      <c r="C28" s="110" t="s">
        <v>61</v>
      </c>
      <c r="D28" s="110"/>
      <c r="E28" s="53">
        <f t="shared" si="0"/>
        <v>0</v>
      </c>
      <c r="F28" s="64">
        <f t="shared" si="1"/>
        <v>0</v>
      </c>
      <c r="G28" s="64">
        <f t="shared" si="2"/>
        <v>0</v>
      </c>
      <c r="H28" s="64">
        <f t="shared" si="3"/>
        <v>0</v>
      </c>
      <c r="K28" s="63"/>
      <c r="L28" s="74"/>
      <c r="M28" s="75"/>
    </row>
    <row r="29" spans="1:13" ht="48" customHeight="1" x14ac:dyDescent="0.25">
      <c r="A29" s="136"/>
      <c r="B29" s="137"/>
      <c r="C29" s="110" t="s">
        <v>62</v>
      </c>
      <c r="D29" s="110"/>
      <c r="E29" s="53">
        <f t="shared" si="0"/>
        <v>0</v>
      </c>
      <c r="F29" s="64">
        <f t="shared" si="1"/>
        <v>0</v>
      </c>
      <c r="G29" s="64">
        <f t="shared" si="2"/>
        <v>0</v>
      </c>
      <c r="H29" s="64">
        <f t="shared" si="3"/>
        <v>0</v>
      </c>
      <c r="K29" s="63"/>
      <c r="L29" s="63"/>
      <c r="M29" s="75"/>
    </row>
    <row r="30" spans="1:13" ht="15.75" x14ac:dyDescent="0.25">
      <c r="A30" s="129" t="s">
        <v>63</v>
      </c>
      <c r="B30" s="130"/>
      <c r="C30" s="135" t="s">
        <v>1</v>
      </c>
      <c r="D30" s="135"/>
      <c r="E30" s="56">
        <f>SUM(E20:E29)</f>
        <v>0</v>
      </c>
      <c r="F30" s="65">
        <f>IF(E30=0,0,ROUND((E20*F20+E21*F21+E22*F22+E23*F23+E24*F24+E25*F25+E26*F26+E27*F27+E28*F28+E29*F29)/(E20+E21+E22+E23+E24+E25+E26+E27+E28+E29),1))</f>
        <v>0</v>
      </c>
      <c r="G30" s="65">
        <f>SUM(G20:G29)</f>
        <v>0</v>
      </c>
      <c r="H30" s="65">
        <f>SUM(H20:H29)</f>
        <v>0</v>
      </c>
      <c r="K30" s="13"/>
      <c r="L30" s="13"/>
      <c r="M30" s="54"/>
    </row>
    <row r="31" spans="1:13" ht="31.5" customHeight="1" x14ac:dyDescent="0.25">
      <c r="A31" s="125" t="s">
        <v>65</v>
      </c>
      <c r="B31" s="126"/>
      <c r="C31" s="110" t="s">
        <v>66</v>
      </c>
      <c r="D31" s="110"/>
      <c r="E31" s="53">
        <f t="shared" ref="E31:E43" si="4">IF(L31=0,0,K31)</f>
        <v>0</v>
      </c>
      <c r="F31" s="64">
        <f t="shared" ref="F31:F43" si="5">IF(E31=0,0,ROUND(G31/E31,1))</f>
        <v>0</v>
      </c>
      <c r="G31" s="64">
        <f t="shared" ref="G31:G43" si="6">IF(E31=0,0,L31)</f>
        <v>0</v>
      </c>
      <c r="H31" s="64">
        <f t="shared" si="3"/>
        <v>0</v>
      </c>
      <c r="K31" s="63"/>
      <c r="L31" s="63"/>
      <c r="M31" s="75"/>
    </row>
    <row r="32" spans="1:13" ht="36.75" customHeight="1" x14ac:dyDescent="0.25">
      <c r="A32" s="127"/>
      <c r="B32" s="128"/>
      <c r="C32" s="110" t="s">
        <v>67</v>
      </c>
      <c r="D32" s="110"/>
      <c r="E32" s="53">
        <f t="shared" si="4"/>
        <v>0</v>
      </c>
      <c r="F32" s="64">
        <f t="shared" si="5"/>
        <v>0</v>
      </c>
      <c r="G32" s="64">
        <f t="shared" si="6"/>
        <v>0</v>
      </c>
      <c r="H32" s="64">
        <f t="shared" si="3"/>
        <v>0</v>
      </c>
      <c r="K32" s="63"/>
      <c r="L32" s="74"/>
      <c r="M32" s="75"/>
    </row>
    <row r="33" spans="1:13" ht="36" customHeight="1" x14ac:dyDescent="0.25">
      <c r="A33" s="127"/>
      <c r="B33" s="128"/>
      <c r="C33" s="110" t="s">
        <v>68</v>
      </c>
      <c r="D33" s="110"/>
      <c r="E33" s="53">
        <f t="shared" si="4"/>
        <v>0</v>
      </c>
      <c r="F33" s="64">
        <f t="shared" si="5"/>
        <v>0</v>
      </c>
      <c r="G33" s="64">
        <f t="shared" si="6"/>
        <v>0</v>
      </c>
      <c r="H33" s="64">
        <f t="shared" si="3"/>
        <v>0</v>
      </c>
      <c r="K33" s="63"/>
      <c r="L33" s="74"/>
      <c r="M33" s="75"/>
    </row>
    <row r="34" spans="1:13" ht="55.5" customHeight="1" x14ac:dyDescent="0.25">
      <c r="A34" s="127"/>
      <c r="B34" s="128"/>
      <c r="C34" s="110" t="s">
        <v>69</v>
      </c>
      <c r="D34" s="110"/>
      <c r="E34" s="53">
        <f t="shared" si="4"/>
        <v>0</v>
      </c>
      <c r="F34" s="64">
        <f t="shared" si="5"/>
        <v>0</v>
      </c>
      <c r="G34" s="64">
        <f t="shared" si="6"/>
        <v>0</v>
      </c>
      <c r="H34" s="64">
        <f t="shared" si="3"/>
        <v>0</v>
      </c>
      <c r="K34" s="63"/>
      <c r="L34" s="74"/>
      <c r="M34" s="75"/>
    </row>
    <row r="35" spans="1:13" ht="102" customHeight="1" x14ac:dyDescent="0.25">
      <c r="A35" s="127"/>
      <c r="B35" s="128"/>
      <c r="C35" s="131" t="s">
        <v>70</v>
      </c>
      <c r="D35" s="132"/>
      <c r="E35" s="53">
        <f t="shared" si="4"/>
        <v>0</v>
      </c>
      <c r="F35" s="64">
        <f t="shared" si="5"/>
        <v>0</v>
      </c>
      <c r="G35" s="64">
        <f t="shared" si="6"/>
        <v>0</v>
      </c>
      <c r="H35" s="64">
        <f t="shared" si="3"/>
        <v>0</v>
      </c>
      <c r="K35" s="63"/>
      <c r="L35" s="74"/>
      <c r="M35" s="75"/>
    </row>
    <row r="36" spans="1:13" ht="94.5" customHeight="1" x14ac:dyDescent="0.25">
      <c r="A36" s="127"/>
      <c r="B36" s="128"/>
      <c r="C36" s="131" t="s">
        <v>71</v>
      </c>
      <c r="D36" s="132"/>
      <c r="E36" s="53">
        <f t="shared" si="4"/>
        <v>0</v>
      </c>
      <c r="F36" s="64">
        <f t="shared" si="5"/>
        <v>0</v>
      </c>
      <c r="G36" s="64">
        <f t="shared" si="6"/>
        <v>0</v>
      </c>
      <c r="H36" s="64">
        <f t="shared" si="3"/>
        <v>0</v>
      </c>
      <c r="K36" s="63"/>
      <c r="L36" s="74"/>
      <c r="M36" s="75"/>
    </row>
    <row r="37" spans="1:13" ht="43.5" customHeight="1" x14ac:dyDescent="0.25">
      <c r="A37" s="127"/>
      <c r="B37" s="128"/>
      <c r="C37" s="110" t="s">
        <v>72</v>
      </c>
      <c r="D37" s="110"/>
      <c r="E37" s="53">
        <f t="shared" si="4"/>
        <v>0</v>
      </c>
      <c r="F37" s="64">
        <f t="shared" si="5"/>
        <v>0</v>
      </c>
      <c r="G37" s="64">
        <f t="shared" si="6"/>
        <v>0</v>
      </c>
      <c r="H37" s="64">
        <f t="shared" si="3"/>
        <v>0</v>
      </c>
      <c r="K37" s="63"/>
      <c r="L37" s="74"/>
      <c r="M37" s="75"/>
    </row>
    <row r="38" spans="1:13" ht="87" customHeight="1" x14ac:dyDescent="0.25">
      <c r="A38" s="127"/>
      <c r="B38" s="128"/>
      <c r="C38" s="110" t="s">
        <v>73</v>
      </c>
      <c r="D38" s="110"/>
      <c r="E38" s="53">
        <f t="shared" si="4"/>
        <v>0</v>
      </c>
      <c r="F38" s="64">
        <f t="shared" si="5"/>
        <v>0</v>
      </c>
      <c r="G38" s="64">
        <f t="shared" si="6"/>
        <v>0</v>
      </c>
      <c r="H38" s="64">
        <f t="shared" si="3"/>
        <v>0</v>
      </c>
      <c r="K38" s="63"/>
      <c r="L38" s="74"/>
      <c r="M38" s="75"/>
    </row>
    <row r="39" spans="1:13" ht="15.75" x14ac:dyDescent="0.25">
      <c r="A39" s="127"/>
      <c r="B39" s="128"/>
      <c r="C39" s="110" t="s">
        <v>74</v>
      </c>
      <c r="D39" s="110"/>
      <c r="E39" s="53">
        <f t="shared" si="4"/>
        <v>0</v>
      </c>
      <c r="F39" s="64">
        <f t="shared" si="5"/>
        <v>0</v>
      </c>
      <c r="G39" s="64">
        <f t="shared" si="6"/>
        <v>0</v>
      </c>
      <c r="H39" s="64">
        <f t="shared" si="3"/>
        <v>0</v>
      </c>
      <c r="K39" s="63"/>
      <c r="L39" s="74"/>
      <c r="M39" s="75"/>
    </row>
    <row r="40" spans="1:13" ht="15.75" x14ac:dyDescent="0.25">
      <c r="A40" s="127"/>
      <c r="B40" s="128"/>
      <c r="C40" s="110" t="s">
        <v>75</v>
      </c>
      <c r="D40" s="110"/>
      <c r="E40" s="53">
        <f t="shared" si="4"/>
        <v>0</v>
      </c>
      <c r="F40" s="64">
        <f t="shared" si="5"/>
        <v>0</v>
      </c>
      <c r="G40" s="64">
        <f t="shared" si="6"/>
        <v>0</v>
      </c>
      <c r="H40" s="64">
        <f t="shared" si="3"/>
        <v>0</v>
      </c>
      <c r="K40" s="63"/>
      <c r="L40" s="74"/>
      <c r="M40" s="75"/>
    </row>
    <row r="41" spans="1:13" ht="78" customHeight="1" x14ac:dyDescent="0.25">
      <c r="A41" s="127"/>
      <c r="B41" s="128"/>
      <c r="C41" s="131" t="s">
        <v>76</v>
      </c>
      <c r="D41" s="132"/>
      <c r="E41" s="53">
        <f t="shared" si="4"/>
        <v>0</v>
      </c>
      <c r="F41" s="64">
        <f t="shared" si="5"/>
        <v>0</v>
      </c>
      <c r="G41" s="64">
        <f t="shared" si="6"/>
        <v>0</v>
      </c>
      <c r="H41" s="64">
        <f t="shared" si="3"/>
        <v>0</v>
      </c>
      <c r="K41" s="63"/>
      <c r="L41" s="74"/>
      <c r="M41" s="75"/>
    </row>
    <row r="42" spans="1:13" ht="36.75" customHeight="1" x14ac:dyDescent="0.25">
      <c r="A42" s="127"/>
      <c r="B42" s="128"/>
      <c r="C42" s="131" t="s">
        <v>77</v>
      </c>
      <c r="D42" s="132"/>
      <c r="E42" s="53">
        <f t="shared" si="4"/>
        <v>0</v>
      </c>
      <c r="F42" s="64">
        <f t="shared" si="5"/>
        <v>0</v>
      </c>
      <c r="G42" s="64">
        <f t="shared" si="6"/>
        <v>0</v>
      </c>
      <c r="H42" s="64">
        <f t="shared" si="3"/>
        <v>0</v>
      </c>
      <c r="K42" s="63"/>
      <c r="L42" s="74"/>
      <c r="M42" s="75"/>
    </row>
    <row r="43" spans="1:13" ht="315.75" customHeight="1" x14ac:dyDescent="0.25">
      <c r="A43" s="127"/>
      <c r="B43" s="128"/>
      <c r="C43" s="110" t="s">
        <v>78</v>
      </c>
      <c r="D43" s="110"/>
      <c r="E43" s="53">
        <f t="shared" si="4"/>
        <v>0</v>
      </c>
      <c r="F43" s="64">
        <f t="shared" si="5"/>
        <v>0</v>
      </c>
      <c r="G43" s="64">
        <f t="shared" si="6"/>
        <v>0</v>
      </c>
      <c r="H43" s="64">
        <f t="shared" si="3"/>
        <v>0</v>
      </c>
      <c r="K43" s="63"/>
      <c r="L43" s="63"/>
      <c r="M43" s="75"/>
    </row>
    <row r="44" spans="1:13" ht="15.75" x14ac:dyDescent="0.25">
      <c r="A44" s="129" t="s">
        <v>63</v>
      </c>
      <c r="B44" s="130"/>
      <c r="C44" s="135" t="s">
        <v>1</v>
      </c>
      <c r="D44" s="135"/>
      <c r="E44" s="56">
        <f>SUM(E31:E43)</f>
        <v>0</v>
      </c>
      <c r="F44" s="65">
        <f>IF(E44=0,0,ROUND((E31*F31+E32*F32+E33*F33+E34*F34+E35*F35+E36*F36+E37*F37+E38*F38+E39*F39+E40*F40+E41*F41+E42*F42+E43*F43)/(E31+E32+E33+E34+E35+E36+E37+E38+E39+E40+E41+E42+E43),1))</f>
        <v>0</v>
      </c>
      <c r="G44" s="65">
        <f>SUM(G31:G43)</f>
        <v>0</v>
      </c>
      <c r="H44" s="65">
        <f>SUM(H31:H43)</f>
        <v>0</v>
      </c>
      <c r="K44" s="13"/>
      <c r="L44" s="13"/>
      <c r="M44" s="54"/>
    </row>
    <row r="45" spans="1:13" ht="96.75" customHeight="1" x14ac:dyDescent="0.25">
      <c r="A45" s="125" t="s">
        <v>64</v>
      </c>
      <c r="B45" s="126"/>
      <c r="C45" s="131" t="s">
        <v>79</v>
      </c>
      <c r="D45" s="132"/>
      <c r="E45" s="53">
        <f t="shared" ref="E45:E58" si="7">IF(L45=0,0,K45)</f>
        <v>0</v>
      </c>
      <c r="F45" s="64">
        <f t="shared" ref="F45:F58" si="8">IF(E45=0,0,ROUND(G45/E45,1))</f>
        <v>0</v>
      </c>
      <c r="G45" s="64">
        <f t="shared" ref="G45:G58" si="9">IF(E45=0,0,L45)</f>
        <v>0</v>
      </c>
      <c r="H45" s="64">
        <f t="shared" si="3"/>
        <v>0</v>
      </c>
      <c r="K45" s="63"/>
      <c r="L45" s="63"/>
      <c r="M45" s="75"/>
    </row>
    <row r="46" spans="1:13" ht="40.5" customHeight="1" x14ac:dyDescent="0.25">
      <c r="A46" s="127"/>
      <c r="B46" s="128"/>
      <c r="C46" s="110" t="s">
        <v>80</v>
      </c>
      <c r="D46" s="110"/>
      <c r="E46" s="53">
        <f t="shared" si="7"/>
        <v>0</v>
      </c>
      <c r="F46" s="64">
        <f t="shared" si="8"/>
        <v>0</v>
      </c>
      <c r="G46" s="64">
        <f t="shared" si="9"/>
        <v>0</v>
      </c>
      <c r="H46" s="64">
        <f t="shared" si="3"/>
        <v>0</v>
      </c>
      <c r="K46" s="63"/>
      <c r="L46" s="74"/>
      <c r="M46" s="75"/>
    </row>
    <row r="47" spans="1:13" ht="44.25" customHeight="1" x14ac:dyDescent="0.25">
      <c r="A47" s="127"/>
      <c r="B47" s="128"/>
      <c r="C47" s="110" t="s">
        <v>81</v>
      </c>
      <c r="D47" s="110"/>
      <c r="E47" s="53">
        <f t="shared" si="7"/>
        <v>0</v>
      </c>
      <c r="F47" s="64">
        <f t="shared" si="8"/>
        <v>0</v>
      </c>
      <c r="G47" s="64">
        <f t="shared" si="9"/>
        <v>0</v>
      </c>
      <c r="H47" s="64">
        <f t="shared" si="3"/>
        <v>0</v>
      </c>
      <c r="K47" s="63"/>
      <c r="L47" s="74"/>
      <c r="M47" s="75"/>
    </row>
    <row r="48" spans="1:13" ht="86.25" customHeight="1" x14ac:dyDescent="0.25">
      <c r="A48" s="127"/>
      <c r="B48" s="128"/>
      <c r="C48" s="110" t="s">
        <v>82</v>
      </c>
      <c r="D48" s="110"/>
      <c r="E48" s="53">
        <f t="shared" si="7"/>
        <v>0</v>
      </c>
      <c r="F48" s="64">
        <f t="shared" si="8"/>
        <v>0</v>
      </c>
      <c r="G48" s="64">
        <f t="shared" si="9"/>
        <v>0</v>
      </c>
      <c r="H48" s="64">
        <f t="shared" si="3"/>
        <v>0</v>
      </c>
      <c r="K48" s="63"/>
      <c r="L48" s="74"/>
      <c r="M48" s="75"/>
    </row>
    <row r="49" spans="1:13" ht="64.5" customHeight="1" x14ac:dyDescent="0.25">
      <c r="A49" s="127"/>
      <c r="B49" s="128"/>
      <c r="C49" s="110" t="s">
        <v>83</v>
      </c>
      <c r="D49" s="110"/>
      <c r="E49" s="53">
        <f t="shared" si="7"/>
        <v>0</v>
      </c>
      <c r="F49" s="64">
        <f t="shared" si="8"/>
        <v>0</v>
      </c>
      <c r="G49" s="64">
        <f t="shared" si="9"/>
        <v>0</v>
      </c>
      <c r="H49" s="64">
        <f t="shared" si="3"/>
        <v>0</v>
      </c>
      <c r="K49" s="63"/>
      <c r="L49" s="74"/>
      <c r="M49" s="75"/>
    </row>
    <row r="50" spans="1:13" ht="15.75" x14ac:dyDescent="0.25">
      <c r="A50" s="127"/>
      <c r="B50" s="128"/>
      <c r="C50" s="110" t="s">
        <v>84</v>
      </c>
      <c r="D50" s="110"/>
      <c r="E50" s="53">
        <f t="shared" si="7"/>
        <v>0</v>
      </c>
      <c r="F50" s="64">
        <f t="shared" si="8"/>
        <v>0</v>
      </c>
      <c r="G50" s="64">
        <f t="shared" si="9"/>
        <v>0</v>
      </c>
      <c r="H50" s="64">
        <f t="shared" si="3"/>
        <v>0</v>
      </c>
      <c r="K50" s="63"/>
      <c r="L50" s="74"/>
      <c r="M50" s="75"/>
    </row>
    <row r="51" spans="1:13" ht="56.25" customHeight="1" x14ac:dyDescent="0.25">
      <c r="A51" s="127"/>
      <c r="B51" s="128"/>
      <c r="C51" s="110" t="s">
        <v>85</v>
      </c>
      <c r="D51" s="110"/>
      <c r="E51" s="53">
        <f t="shared" si="7"/>
        <v>0</v>
      </c>
      <c r="F51" s="64">
        <f t="shared" si="8"/>
        <v>0</v>
      </c>
      <c r="G51" s="64">
        <f t="shared" si="9"/>
        <v>0</v>
      </c>
      <c r="H51" s="64">
        <f t="shared" si="3"/>
        <v>0</v>
      </c>
      <c r="K51" s="63"/>
      <c r="L51" s="74"/>
      <c r="M51" s="75"/>
    </row>
    <row r="52" spans="1:13" ht="46.5" customHeight="1" x14ac:dyDescent="0.25">
      <c r="A52" s="127"/>
      <c r="B52" s="128"/>
      <c r="C52" s="110" t="s">
        <v>86</v>
      </c>
      <c r="D52" s="110"/>
      <c r="E52" s="53">
        <f t="shared" si="7"/>
        <v>0</v>
      </c>
      <c r="F52" s="64">
        <f t="shared" si="8"/>
        <v>0</v>
      </c>
      <c r="G52" s="64">
        <f t="shared" si="9"/>
        <v>0</v>
      </c>
      <c r="H52" s="64">
        <f t="shared" si="3"/>
        <v>0</v>
      </c>
      <c r="K52" s="63"/>
      <c r="L52" s="74"/>
      <c r="M52" s="75"/>
    </row>
    <row r="53" spans="1:13" ht="54.75" customHeight="1" x14ac:dyDescent="0.25">
      <c r="A53" s="127"/>
      <c r="B53" s="128"/>
      <c r="C53" s="110" t="s">
        <v>87</v>
      </c>
      <c r="D53" s="110"/>
      <c r="E53" s="53">
        <f t="shared" si="7"/>
        <v>0</v>
      </c>
      <c r="F53" s="64">
        <f t="shared" si="8"/>
        <v>0</v>
      </c>
      <c r="G53" s="64">
        <f t="shared" si="9"/>
        <v>0</v>
      </c>
      <c r="H53" s="64">
        <f t="shared" si="3"/>
        <v>0</v>
      </c>
      <c r="K53" s="63"/>
      <c r="L53" s="74"/>
      <c r="M53" s="75"/>
    </row>
    <row r="54" spans="1:13" ht="77.25" customHeight="1" x14ac:dyDescent="0.25">
      <c r="A54" s="127"/>
      <c r="B54" s="128"/>
      <c r="C54" s="110" t="s">
        <v>88</v>
      </c>
      <c r="D54" s="110"/>
      <c r="E54" s="53">
        <f t="shared" si="7"/>
        <v>0</v>
      </c>
      <c r="F54" s="64">
        <f t="shared" si="8"/>
        <v>0</v>
      </c>
      <c r="G54" s="64">
        <f t="shared" si="9"/>
        <v>0</v>
      </c>
      <c r="H54" s="64">
        <f t="shared" si="3"/>
        <v>0</v>
      </c>
      <c r="K54" s="63"/>
      <c r="L54" s="74"/>
      <c r="M54" s="75"/>
    </row>
    <row r="55" spans="1:13" ht="76.5" customHeight="1" x14ac:dyDescent="0.25">
      <c r="A55" s="127"/>
      <c r="B55" s="128"/>
      <c r="C55" s="110" t="s">
        <v>89</v>
      </c>
      <c r="D55" s="110"/>
      <c r="E55" s="53">
        <f t="shared" si="7"/>
        <v>0</v>
      </c>
      <c r="F55" s="64">
        <f t="shared" si="8"/>
        <v>0</v>
      </c>
      <c r="G55" s="64">
        <f t="shared" si="9"/>
        <v>0</v>
      </c>
      <c r="H55" s="64">
        <f t="shared" si="3"/>
        <v>0</v>
      </c>
      <c r="K55" s="63"/>
      <c r="L55" s="74"/>
      <c r="M55" s="75"/>
    </row>
    <row r="56" spans="1:13" ht="63" customHeight="1" x14ac:dyDescent="0.25">
      <c r="A56" s="127"/>
      <c r="B56" s="128"/>
      <c r="C56" s="110" t="s">
        <v>90</v>
      </c>
      <c r="D56" s="110"/>
      <c r="E56" s="53">
        <f t="shared" si="7"/>
        <v>0</v>
      </c>
      <c r="F56" s="64">
        <f t="shared" si="8"/>
        <v>0</v>
      </c>
      <c r="G56" s="64">
        <f t="shared" si="9"/>
        <v>0</v>
      </c>
      <c r="H56" s="64">
        <f t="shared" si="3"/>
        <v>0</v>
      </c>
      <c r="K56" s="63"/>
      <c r="L56" s="74"/>
      <c r="M56" s="75"/>
    </row>
    <row r="57" spans="1:13" ht="69" customHeight="1" x14ac:dyDescent="0.25">
      <c r="A57" s="127"/>
      <c r="B57" s="128"/>
      <c r="C57" s="110" t="s">
        <v>91</v>
      </c>
      <c r="D57" s="110"/>
      <c r="E57" s="53">
        <f t="shared" si="7"/>
        <v>0</v>
      </c>
      <c r="F57" s="64">
        <f t="shared" si="8"/>
        <v>0</v>
      </c>
      <c r="G57" s="64">
        <f t="shared" si="9"/>
        <v>0</v>
      </c>
      <c r="H57" s="64">
        <f t="shared" si="3"/>
        <v>0</v>
      </c>
      <c r="K57" s="63"/>
      <c r="L57" s="74"/>
      <c r="M57" s="75"/>
    </row>
    <row r="58" spans="1:13" ht="42.75" customHeight="1" x14ac:dyDescent="0.25">
      <c r="A58" s="127"/>
      <c r="B58" s="128"/>
      <c r="C58" s="110" t="s">
        <v>92</v>
      </c>
      <c r="D58" s="110"/>
      <c r="E58" s="53">
        <f t="shared" si="7"/>
        <v>0</v>
      </c>
      <c r="F58" s="64">
        <f t="shared" si="8"/>
        <v>0</v>
      </c>
      <c r="G58" s="64">
        <f t="shared" si="9"/>
        <v>0</v>
      </c>
      <c r="H58" s="64">
        <f t="shared" si="3"/>
        <v>0</v>
      </c>
      <c r="K58" s="63"/>
      <c r="L58" s="63"/>
      <c r="M58" s="75"/>
    </row>
    <row r="59" spans="1:13" ht="15.75" x14ac:dyDescent="0.25">
      <c r="A59" s="129" t="s">
        <v>63</v>
      </c>
      <c r="B59" s="130"/>
      <c r="C59" s="135" t="s">
        <v>1</v>
      </c>
      <c r="D59" s="135"/>
      <c r="E59" s="56">
        <f>SUM(E45:E58)</f>
        <v>0</v>
      </c>
      <c r="F59" s="65">
        <f>IF(E59=0,0,ROUND((E45*F45+E46*F46+E47*F47+E48*F48+E49*F49+E50*F50+E51*F51+E52*F52+E53*F53+E54*F54+E55*F55+E56*F56+E57*F57+E58*F58)/(E45+E46+E47+E48+E49+E50+E51+E52+E53+E54+E55+E56+E57+E58),1))</f>
        <v>0</v>
      </c>
      <c r="G59" s="65">
        <f>SUM(G45:G58)</f>
        <v>0</v>
      </c>
      <c r="H59" s="65">
        <f>SUM(H45:H58)</f>
        <v>0</v>
      </c>
      <c r="K59" s="13"/>
      <c r="L59" s="13"/>
      <c r="M59" s="54"/>
    </row>
    <row r="60" spans="1:13" ht="12" customHeight="1" x14ac:dyDescent="0.25">
      <c r="A60" s="12"/>
      <c r="B60" s="12"/>
      <c r="C60" s="12"/>
      <c r="D60" s="13"/>
      <c r="E60" s="13"/>
      <c r="F60" s="13"/>
      <c r="G60" s="13"/>
      <c r="H60" s="13"/>
    </row>
    <row r="61" spans="1:13" ht="36" customHeight="1" x14ac:dyDescent="0.3">
      <c r="A61" s="105" t="s">
        <v>13</v>
      </c>
      <c r="B61" s="105"/>
      <c r="C61" s="96" t="str">
        <f>'Звіт (команда 1)'!$B$18</f>
        <v>не вказано ПІБ керівника внизу Акту реалізованих заходів!</v>
      </c>
      <c r="D61" s="20"/>
      <c r="E61" s="20"/>
      <c r="F61" s="134"/>
      <c r="G61" s="134"/>
      <c r="H61" s="62"/>
      <c r="I61" s="124"/>
      <c r="J61" s="124"/>
      <c r="K61" s="124"/>
      <c r="L61" s="124"/>
      <c r="M61" s="124"/>
    </row>
    <row r="62" spans="1:13" ht="21" customHeight="1" x14ac:dyDescent="0.25">
      <c r="B62" s="14"/>
      <c r="C62" s="22" t="s">
        <v>16</v>
      </c>
      <c r="D62" s="22"/>
      <c r="E62" s="22"/>
      <c r="F62" s="133" t="s">
        <v>14</v>
      </c>
      <c r="G62" s="133"/>
      <c r="H62" s="36"/>
      <c r="I62" s="124"/>
      <c r="J62" s="124"/>
      <c r="K62" s="124"/>
      <c r="L62" s="124"/>
      <c r="M62" s="124"/>
    </row>
    <row r="63" spans="1:13" ht="36.75" customHeight="1" x14ac:dyDescent="0.3">
      <c r="A63" s="105" t="s">
        <v>15</v>
      </c>
      <c r="B63" s="105"/>
      <c r="C63" s="97">
        <f>'Звіт (команда 1)'!$B$20</f>
        <v>0</v>
      </c>
      <c r="D63" s="20"/>
      <c r="E63" s="20"/>
      <c r="F63" s="134"/>
      <c r="G63" s="134"/>
      <c r="H63" s="62"/>
      <c r="I63" s="124"/>
      <c r="J63" s="124"/>
      <c r="K63" s="124"/>
      <c r="L63" s="124"/>
      <c r="M63" s="124"/>
    </row>
    <row r="64" spans="1:13" ht="21.75" customHeight="1" x14ac:dyDescent="0.25">
      <c r="B64" s="14"/>
      <c r="C64" s="22" t="s">
        <v>16</v>
      </c>
      <c r="D64" s="22"/>
      <c r="E64" s="22"/>
      <c r="F64" s="133" t="s">
        <v>14</v>
      </c>
      <c r="G64" s="133"/>
      <c r="H64" s="36"/>
      <c r="I64" s="124"/>
      <c r="J64" s="124"/>
      <c r="K64" s="124"/>
      <c r="L64" s="124"/>
      <c r="M64" s="124"/>
    </row>
    <row r="65" spans="2:8" ht="36" customHeight="1" x14ac:dyDescent="0.25">
      <c r="B65" s="3"/>
      <c r="C65" s="3"/>
      <c r="D65" s="3"/>
      <c r="E65" s="3"/>
      <c r="F65" s="3"/>
      <c r="G65" s="3"/>
      <c r="H65" s="3"/>
    </row>
  </sheetData>
  <sheetProtection algorithmName="SHA-512" hashValue="wmpAwUhzwFqN704LqudwHEQEogKyv9z+xJSkTTgTERumWluu+m+rJEX4/XsOF7r4wL060CySgAkXEF4rZMpPkA==" saltValue="Vtvi5zVWZIIDt6TWF7F6JQ==" spinCount="100000" sheet="1" objects="1" scenarios="1" selectLockedCells="1"/>
  <mergeCells count="81">
    <mergeCell ref="I61:M62"/>
    <mergeCell ref="F62:G62"/>
    <mergeCell ref="A63:B63"/>
    <mergeCell ref="F63:G63"/>
    <mergeCell ref="I63:M64"/>
    <mergeCell ref="F64:G64"/>
    <mergeCell ref="F61:G61"/>
    <mergeCell ref="C57:D57"/>
    <mergeCell ref="C58:D58"/>
    <mergeCell ref="A59:B59"/>
    <mergeCell ref="C59:D59"/>
    <mergeCell ref="A61:B61"/>
    <mergeCell ref="C56:D56"/>
    <mergeCell ref="C43:D43"/>
    <mergeCell ref="A44:B44"/>
    <mergeCell ref="C44:D44"/>
    <mergeCell ref="A45:B58"/>
    <mergeCell ref="C45:D45"/>
    <mergeCell ref="C46:D46"/>
    <mergeCell ref="C47:D47"/>
    <mergeCell ref="C48:D48"/>
    <mergeCell ref="C49:D49"/>
    <mergeCell ref="C50:D50"/>
    <mergeCell ref="C51:D51"/>
    <mergeCell ref="C52:D52"/>
    <mergeCell ref="C53:D53"/>
    <mergeCell ref="C54:D54"/>
    <mergeCell ref="C55:D55"/>
    <mergeCell ref="C37:D37"/>
    <mergeCell ref="C38:D38"/>
    <mergeCell ref="C39:D39"/>
    <mergeCell ref="C40:D40"/>
    <mergeCell ref="C41:D41"/>
    <mergeCell ref="C42:D42"/>
    <mergeCell ref="C29:D29"/>
    <mergeCell ref="A30:B30"/>
    <mergeCell ref="C30:D30"/>
    <mergeCell ref="A31:B43"/>
    <mergeCell ref="C31:D31"/>
    <mergeCell ref="C32:D32"/>
    <mergeCell ref="C33:D33"/>
    <mergeCell ref="C34:D34"/>
    <mergeCell ref="C35:D35"/>
    <mergeCell ref="C36:D36"/>
    <mergeCell ref="A20:B29"/>
    <mergeCell ref="C20:D20"/>
    <mergeCell ref="C21:D21"/>
    <mergeCell ref="C22:D22"/>
    <mergeCell ref="C23:D23"/>
    <mergeCell ref="C24:D24"/>
    <mergeCell ref="C25:D25"/>
    <mergeCell ref="C26:D26"/>
    <mergeCell ref="C27:D27"/>
    <mergeCell ref="C28:D28"/>
    <mergeCell ref="C17:G17"/>
    <mergeCell ref="K17:K19"/>
    <mergeCell ref="L17:L19"/>
    <mergeCell ref="M17:M19"/>
    <mergeCell ref="A18:B19"/>
    <mergeCell ref="C18:D19"/>
    <mergeCell ref="E18:G18"/>
    <mergeCell ref="H18:H19"/>
    <mergeCell ref="C13:G13"/>
    <mergeCell ref="A14:B14"/>
    <mergeCell ref="C14:F14"/>
    <mergeCell ref="C15:F15"/>
    <mergeCell ref="A16:B16"/>
    <mergeCell ref="C16:G16"/>
    <mergeCell ref="A12:B12"/>
    <mergeCell ref="C12:G12"/>
    <mergeCell ref="A1:H1"/>
    <mergeCell ref="A2:H2"/>
    <mergeCell ref="A4:B4"/>
    <mergeCell ref="C5:D5"/>
    <mergeCell ref="E5:F5"/>
    <mergeCell ref="B7:H7"/>
    <mergeCell ref="A8:H8"/>
    <mergeCell ref="A9:H9"/>
    <mergeCell ref="A10:B10"/>
    <mergeCell ref="C10:G10"/>
    <mergeCell ref="C11:G11"/>
  </mergeCells>
  <conditionalFormatting sqref="B6">
    <cfRule type="cellIs" dxfId="21" priority="4" operator="equal">
      <formula>0</formula>
    </cfRule>
  </conditionalFormatting>
  <conditionalFormatting sqref="H20:H29">
    <cfRule type="expression" dxfId="20" priority="3">
      <formula>ISTEXT(H20)</formula>
    </cfRule>
  </conditionalFormatting>
  <conditionalFormatting sqref="H31:H43">
    <cfRule type="expression" dxfId="19" priority="2">
      <formula>ISTEXT(H31)</formula>
    </cfRule>
  </conditionalFormatting>
  <conditionalFormatting sqref="H45:H58">
    <cfRule type="expression" dxfId="18" priority="1">
      <formula>ISTEXT(H45)</formula>
    </cfRule>
  </conditionalFormatting>
  <pageMargins left="0.7" right="0.7" top="0.75" bottom="0.75" header="0.3" footer="0.3"/>
  <pageSetup paperSize="9" scale="53"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45C2B-BCA2-4FBF-93D7-9DF40B4A2246}">
  <sheetPr>
    <tabColor theme="5" tint="0.39997558519241921"/>
  </sheetPr>
  <dimension ref="A1:I35"/>
  <sheetViews>
    <sheetView view="pageBreakPreview" topLeftCell="A4" zoomScaleNormal="100" zoomScaleSheetLayoutView="100" workbookViewId="0">
      <selection activeCell="B13" sqref="B13"/>
    </sheetView>
  </sheetViews>
  <sheetFormatPr defaultRowHeight="15" x14ac:dyDescent="0.25"/>
  <cols>
    <col min="1" max="3" width="19.42578125" customWidth="1"/>
    <col min="4" max="4" width="30.140625" customWidth="1"/>
    <col min="5" max="5" width="19.42578125" customWidth="1"/>
    <col min="6" max="6" width="10.5703125" customWidth="1"/>
    <col min="7" max="7" width="30.5703125" customWidth="1"/>
    <col min="8" max="8" width="10.85546875" customWidth="1"/>
    <col min="9" max="9" width="10.7109375" customWidth="1"/>
  </cols>
  <sheetData>
    <row r="1" spans="1:9" ht="51" customHeight="1" x14ac:dyDescent="0.25">
      <c r="A1" s="139" t="s">
        <v>93</v>
      </c>
      <c r="B1" s="139"/>
      <c r="C1" s="139"/>
      <c r="D1" s="139"/>
      <c r="E1" s="139"/>
      <c r="F1" s="62"/>
    </row>
    <row r="2" spans="1:9" ht="32.25" customHeight="1" x14ac:dyDescent="0.25">
      <c r="A2" s="51" t="s">
        <v>39</v>
      </c>
      <c r="B2" s="49">
        <f>'Акт РЗ (команда 2)'!$C$4</f>
        <v>0</v>
      </c>
      <c r="C2" s="34" t="s">
        <v>19</v>
      </c>
      <c r="D2" s="33">
        <f>'Акт РЗ (команда 2)'!$E$4</f>
        <v>0</v>
      </c>
      <c r="E2" s="32"/>
      <c r="F2" s="32"/>
    </row>
    <row r="3" spans="1:9" ht="57" customHeight="1" x14ac:dyDescent="0.3">
      <c r="A3" s="140" t="str">
        <f>'Акт РЗ (команда 1)'!$A$8&amp;" "&amp;'Акт РЗ (команда 1)'!$C$14</f>
        <v xml:space="preserve"> </v>
      </c>
      <c r="B3" s="140"/>
      <c r="C3" s="140"/>
      <c r="D3" s="140"/>
      <c r="E3" s="140"/>
      <c r="F3" s="78"/>
    </row>
    <row r="4" spans="1:9" ht="21" customHeight="1" x14ac:dyDescent="0.25">
      <c r="A4" s="141" t="s">
        <v>44</v>
      </c>
      <c r="B4" s="141"/>
      <c r="C4" s="141"/>
      <c r="D4" s="141"/>
      <c r="E4" s="141"/>
      <c r="F4" s="79"/>
    </row>
    <row r="5" spans="1:9" ht="30" customHeight="1" x14ac:dyDescent="0.3">
      <c r="A5" s="146" t="str">
        <f>"Звітний період: з 01 "&amp;IF('Акт РЗ (команда 2)'!C5="листопад","листопада 2025 р.",IF('Акт РЗ (команда 2)'!C5="грудень","грудня 2025 р.",""))&amp;" по "&amp;IF('Акт РЗ (команда 2)'!C5="листопад","30 листопада 2025 р.",IF('Акт РЗ (команда 2)'!C5="грудень","31 грудня 2025 р.",""))</f>
        <v xml:space="preserve">Звітний період: з 01  по </v>
      </c>
      <c r="B5" s="146"/>
      <c r="C5" s="146"/>
      <c r="D5" s="146"/>
      <c r="E5" s="146"/>
      <c r="F5" s="72"/>
    </row>
    <row r="6" spans="1:9" ht="15" customHeight="1" x14ac:dyDescent="0.25">
      <c r="A6" s="31"/>
      <c r="B6" s="31"/>
      <c r="C6" s="26"/>
      <c r="D6" s="76"/>
      <c r="E6" s="26"/>
      <c r="F6" s="26"/>
      <c r="G6" s="139" t="s">
        <v>35</v>
      </c>
      <c r="H6" s="139"/>
      <c r="I6" s="139"/>
    </row>
    <row r="7" spans="1:9" ht="39" customHeight="1" x14ac:dyDescent="0.25">
      <c r="A7" s="143" t="s">
        <v>12</v>
      </c>
      <c r="B7" s="143" t="s">
        <v>23</v>
      </c>
      <c r="C7" s="142" t="s">
        <v>94</v>
      </c>
      <c r="D7" s="143" t="s">
        <v>95</v>
      </c>
      <c r="E7" s="142" t="s">
        <v>96</v>
      </c>
      <c r="F7" s="77"/>
      <c r="G7" s="134"/>
      <c r="H7" s="134"/>
      <c r="I7" s="134"/>
    </row>
    <row r="8" spans="1:9" ht="51" customHeight="1" thickBot="1" x14ac:dyDescent="0.3">
      <c r="A8" s="144"/>
      <c r="B8" s="144"/>
      <c r="C8" s="142"/>
      <c r="D8" s="144"/>
      <c r="E8" s="142"/>
      <c r="F8" s="77"/>
      <c r="G8" s="55" t="s">
        <v>41</v>
      </c>
      <c r="H8" s="68" t="s">
        <v>34</v>
      </c>
      <c r="I8" s="68" t="s">
        <v>38</v>
      </c>
    </row>
    <row r="9" spans="1:9" ht="77.25" customHeight="1" thickBot="1" x14ac:dyDescent="0.3">
      <c r="A9" s="144"/>
      <c r="B9" s="144"/>
      <c r="C9" s="142"/>
      <c r="D9" s="144"/>
      <c r="E9" s="142"/>
      <c r="F9" s="77"/>
      <c r="G9" s="66" t="s">
        <v>115</v>
      </c>
      <c r="H9" s="98">
        <f>'Звіт (команда 1)'!H9</f>
        <v>0</v>
      </c>
      <c r="I9" s="99">
        <f>'Звіт (команда 1)'!I9</f>
        <v>15</v>
      </c>
    </row>
    <row r="10" spans="1:9" ht="73.5" customHeight="1" x14ac:dyDescent="0.25">
      <c r="A10" s="144"/>
      <c r="B10" s="144"/>
      <c r="C10" s="142"/>
      <c r="D10" s="144"/>
      <c r="E10" s="142"/>
      <c r="F10" s="77"/>
      <c r="G10" s="67" t="s">
        <v>47</v>
      </c>
      <c r="H10" s="69">
        <f>H$9*8*$B13</f>
        <v>0</v>
      </c>
      <c r="I10" s="69">
        <f>I$9*8*$B13</f>
        <v>0</v>
      </c>
    </row>
    <row r="11" spans="1:9" ht="48" customHeight="1" x14ac:dyDescent="0.25">
      <c r="A11" s="145"/>
      <c r="B11" s="145"/>
      <c r="C11" s="142"/>
      <c r="D11" s="145"/>
      <c r="E11" s="142"/>
      <c r="F11" s="77"/>
      <c r="G11" s="67" t="s">
        <v>65</v>
      </c>
      <c r="H11" s="69">
        <f t="shared" ref="H11:I12" si="0">H$9*8*$B14</f>
        <v>0</v>
      </c>
      <c r="I11" s="69">
        <f t="shared" si="0"/>
        <v>0</v>
      </c>
    </row>
    <row r="12" spans="1:9" ht="32.25" customHeight="1" x14ac:dyDescent="0.25">
      <c r="A12" s="154" t="s">
        <v>110</v>
      </c>
      <c r="B12" s="155"/>
      <c r="C12" s="155"/>
      <c r="D12" s="155"/>
      <c r="E12" s="156"/>
      <c r="F12" s="77"/>
      <c r="G12" s="67" t="s">
        <v>64</v>
      </c>
      <c r="H12" s="69">
        <f t="shared" si="0"/>
        <v>0</v>
      </c>
      <c r="I12" s="69">
        <f t="shared" si="0"/>
        <v>0</v>
      </c>
    </row>
    <row r="13" spans="1:9" ht="80.25" customHeight="1" x14ac:dyDescent="0.25">
      <c r="A13" s="29" t="s">
        <v>47</v>
      </c>
      <c r="B13" s="83"/>
      <c r="C13" s="28">
        <f>IF(E13&gt;0,IF('Акт РЗ (команда 2)'!$H$30&gt;0,'Акт РЗ (команда 2)'!$H$30,"кількість отримувачів соц послуги в Акті РЗ?"),0)</f>
        <v>0</v>
      </c>
      <c r="D13" s="70" t="str">
        <f>IF(AND('Акт РЗ (команда 2)'!$E$30&gt;0,'Звіт (команда 2)'!B13=0),"вказати к-ть фахівців або прибрати заходи з Акту РЗ",IF('Акт РЗ (команда 2)'!$C$5='Звіт (команда 2)'!$H$8,IF($H$9=0,"вказати кількість днів в клітинці H9",H10),IF('Акт РЗ (команда 2)'!$C$5='Звіт (команда 2)'!$I$8,I10,"не вказано назву звітного місяця в Акті РЗ")))</f>
        <v>не вказано назву звітного місяця в Акті РЗ</v>
      </c>
      <c r="E13" s="70">
        <f>IF('Акт РЗ (команда 2)'!G30&gt;'Звіт (команда 2)'!D13,'Звіт (команда 2)'!D13,'Акт РЗ (команда 2)'!G30)</f>
        <v>0</v>
      </c>
      <c r="F13" s="80"/>
      <c r="G13" s="67" t="s">
        <v>116</v>
      </c>
      <c r="H13" s="69">
        <v>20</v>
      </c>
      <c r="I13" s="69">
        <v>23</v>
      </c>
    </row>
    <row r="14" spans="1:9" ht="75.75" customHeight="1" x14ac:dyDescent="0.25">
      <c r="A14" s="29" t="s">
        <v>65</v>
      </c>
      <c r="B14" s="83"/>
      <c r="C14" s="28">
        <f>IF(E14&gt;0,IF('Акт РЗ (команда 2)'!$H$44&gt;0,'Акт РЗ (команда 2)'!$H$44,"кількість отримувачів соц послуги в Акті РЗ?"),0)</f>
        <v>0</v>
      </c>
      <c r="D14" s="70" t="str">
        <f>IF(AND('Акт РЗ (команда 2)'!$E$44&gt;0,'Звіт (команда 2)'!B14=0),"вказати к-ть фахівців або прибрати заходи з Акту РЗ",IF('Акт РЗ (команда 2)'!$C$5='Звіт (команда 2)'!$H$8,IF($H$9=0,"вказати кількість днів в клітинці H9",H11),IF('Акт РЗ (команда 2)'!$C$5='Звіт (команда 2)'!$I$8,I11,"не вказано назву звітного місяця в Акті РЗ")))</f>
        <v>не вказано назву звітного місяця в Акті РЗ</v>
      </c>
      <c r="E14" s="70">
        <f>IF('Акт РЗ (команда 2)'!G44&gt;'Звіт (команда 2)'!D14,'Звіт (команда 2)'!D14,'Акт РЗ (команда 2)'!G44)</f>
        <v>0</v>
      </c>
      <c r="F14" s="80"/>
      <c r="G14" s="30"/>
    </row>
    <row r="15" spans="1:9" ht="74.25" customHeight="1" x14ac:dyDescent="0.25">
      <c r="A15" s="29" t="s">
        <v>64</v>
      </c>
      <c r="B15" s="83"/>
      <c r="C15" s="28">
        <f>IF(E15&gt;0,IF('Акт РЗ (команда 2)'!$H$59&gt;0,'Акт РЗ (команда 2)'!$H$59,"кількість отримувачів соц послуги в Акті РЗ?"),0)</f>
        <v>0</v>
      </c>
      <c r="D15" s="70" t="str">
        <f>IF(AND('Акт РЗ (команда 2)'!$E$59&gt;0,'Звіт (команда 2)'!B15=0),"вказати к-ть фахівців або прибрати заходи з Акту РЗ",IF('Акт РЗ (команда 2)'!$C$5='Звіт (команда 2)'!$H$8,IF($H$9=0,"вказати кількість днів в клітинці H9",H12),IF('Акт РЗ (команда 2)'!$C$5='Звіт (команда 2)'!$I$8,I12,"не вказано назву звітного місяця в Акті РЗ")))</f>
        <v>не вказано назву звітного місяця в Акті РЗ</v>
      </c>
      <c r="E15" s="70">
        <f>IF('Акт РЗ (команда 2)'!G59&gt;'Звіт (команда 2)'!D15,'Звіт (команда 2)'!D15,'Акт РЗ (команда 2)'!G59)</f>
        <v>0</v>
      </c>
      <c r="F15" s="80"/>
    </row>
    <row r="16" spans="1:9" ht="18.75" x14ac:dyDescent="0.25">
      <c r="A16" s="27" t="s">
        <v>22</v>
      </c>
      <c r="B16" s="52">
        <f>SUM(B13:B15)</f>
        <v>0</v>
      </c>
      <c r="C16" s="82"/>
      <c r="D16" s="71">
        <f>SUM(D13:D15)</f>
        <v>0</v>
      </c>
      <c r="E16" s="71">
        <f>SUM(E13:E15)</f>
        <v>0</v>
      </c>
      <c r="F16" s="81"/>
    </row>
    <row r="17" spans="1:6" ht="117.75" customHeight="1" x14ac:dyDescent="0.25">
      <c r="A17" s="152" t="s">
        <v>98</v>
      </c>
      <c r="B17" s="153"/>
      <c r="C17" s="153"/>
      <c r="D17" s="153"/>
      <c r="E17" s="153"/>
      <c r="F17" s="84"/>
    </row>
    <row r="18" spans="1:6" ht="27.75" customHeight="1" x14ac:dyDescent="0.25">
      <c r="A18" s="85" t="s">
        <v>13</v>
      </c>
      <c r="B18" s="151" t="str">
        <f>'Акт РЗ (команда 2)'!$C$61</f>
        <v>не вказано ПІБ керівника внизу Акту реалізованих заходів!</v>
      </c>
      <c r="C18" s="151"/>
      <c r="D18" s="151"/>
      <c r="E18" s="86"/>
      <c r="F18" s="12"/>
    </row>
    <row r="19" spans="1:6" ht="15" customHeight="1" x14ac:dyDescent="0.25">
      <c r="A19" s="12"/>
      <c r="B19" s="12" t="s">
        <v>16</v>
      </c>
      <c r="C19" s="12"/>
      <c r="D19" s="12"/>
      <c r="E19" s="12" t="s">
        <v>14</v>
      </c>
      <c r="F19" s="12"/>
    </row>
    <row r="20" spans="1:6" ht="31.5" customHeight="1" x14ac:dyDescent="0.25">
      <c r="A20" s="85" t="s">
        <v>15</v>
      </c>
      <c r="B20" s="151">
        <f>'Акт РЗ (команда 2)'!$C$63</f>
        <v>0</v>
      </c>
      <c r="C20" s="151"/>
      <c r="D20" s="151"/>
      <c r="E20" s="86"/>
      <c r="F20" s="12"/>
    </row>
    <row r="21" spans="1:6" ht="15.75" x14ac:dyDescent="0.25">
      <c r="A21" s="26"/>
      <c r="B21" s="12" t="s">
        <v>16</v>
      </c>
      <c r="C21" s="12"/>
      <c r="D21" s="12"/>
      <c r="E21" s="12" t="s">
        <v>14</v>
      </c>
      <c r="F21" s="12"/>
    </row>
    <row r="22" spans="1:6" x14ac:dyDescent="0.25">
      <c r="A22" s="147"/>
      <c r="B22" s="147"/>
      <c r="C22" s="147"/>
      <c r="D22" s="147"/>
      <c r="E22" s="26"/>
      <c r="F22" s="26"/>
    </row>
    <row r="23" spans="1:6" x14ac:dyDescent="0.25">
      <c r="A23" s="147"/>
      <c r="B23" s="147"/>
      <c r="C23" s="147"/>
      <c r="D23" s="147"/>
      <c r="E23" s="26"/>
      <c r="F23" s="26"/>
    </row>
    <row r="24" spans="1:6" ht="48.6" customHeight="1" x14ac:dyDescent="0.25">
      <c r="A24" s="148"/>
      <c r="B24" s="149"/>
      <c r="C24" s="150"/>
      <c r="D24" s="147"/>
      <c r="E24" s="26"/>
      <c r="F24" s="26"/>
    </row>
    <row r="35" spans="1:1" x14ac:dyDescent="0.25">
      <c r="A35" s="25"/>
    </row>
  </sheetData>
  <sheetProtection algorithmName="SHA-512" hashValue="EGNq8MhHgG8jkGMSVuJO87LCp1lHp6xTwUjjjj1o8ngXKKGpAp+fu3n8yMe3dNYoY3LuORwcB6KVhAKq84q/fQ==" saltValue="Ov/uuXt4FKdO9WB34MyROw==" spinCount="100000" sheet="1" objects="1" scenarios="1" selectLockedCells="1"/>
  <dataConsolidate/>
  <mergeCells count="19">
    <mergeCell ref="A24:B24"/>
    <mergeCell ref="C24:D24"/>
    <mergeCell ref="A12:E12"/>
    <mergeCell ref="A17:E17"/>
    <mergeCell ref="B18:D18"/>
    <mergeCell ref="B20:D20"/>
    <mergeCell ref="A22:D22"/>
    <mergeCell ref="A23:B23"/>
    <mergeCell ref="C23:D23"/>
    <mergeCell ref="A1:E1"/>
    <mergeCell ref="A3:E3"/>
    <mergeCell ref="A4:E4"/>
    <mergeCell ref="A5:E5"/>
    <mergeCell ref="G6:I7"/>
    <mergeCell ref="A7:A11"/>
    <mergeCell ref="B7:B11"/>
    <mergeCell ref="C7:C11"/>
    <mergeCell ref="D7:D11"/>
    <mergeCell ref="E7:E11"/>
  </mergeCells>
  <conditionalFormatting sqref="B13:B15">
    <cfRule type="expression" dxfId="17" priority="2">
      <formula>AND(ISBLANK($B$13),ISBLANK($B$14),ISBLANK($B$15))</formula>
    </cfRule>
  </conditionalFormatting>
  <conditionalFormatting sqref="C13:C15">
    <cfRule type="cellIs" dxfId="16" priority="3" operator="lessThan">
      <formula>0</formula>
    </cfRule>
  </conditionalFormatting>
  <conditionalFormatting sqref="C16">
    <cfRule type="expression" dxfId="15" priority="1">
      <formula>ISBLANK(C16)</formula>
    </cfRule>
  </conditionalFormatting>
  <conditionalFormatting sqref="E13:F15">
    <cfRule type="cellIs" dxfId="14" priority="4" operator="lessThan">
      <formula>0</formula>
    </cfRule>
  </conditionalFormatting>
  <pageMargins left="0.7" right="0.7" top="0.75" bottom="0.75" header="0.3" footer="0.3"/>
  <pageSetup paperSize="9" scale="70" fitToWidth="0"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BBE77-7821-4C1D-B9A5-218F05909145}">
  <sheetPr>
    <tabColor theme="7" tint="0.39997558519241921"/>
    <pageSetUpPr fitToPage="1"/>
  </sheetPr>
  <dimension ref="A1:M65"/>
  <sheetViews>
    <sheetView view="pageBreakPreview" zoomScaleNormal="66" zoomScaleSheetLayoutView="100" workbookViewId="0">
      <selection activeCell="B6" sqref="B6"/>
    </sheetView>
  </sheetViews>
  <sheetFormatPr defaultColWidth="8.85546875" defaultRowHeight="36" customHeight="1" x14ac:dyDescent="0.25"/>
  <cols>
    <col min="1" max="1" width="7.42578125" style="1" customWidth="1"/>
    <col min="2" max="2" width="16.85546875" style="1" customWidth="1"/>
    <col min="3" max="3" width="50.42578125" style="1" customWidth="1"/>
    <col min="4" max="4" width="10.42578125" style="2" customWidth="1"/>
    <col min="5" max="5" width="11.28515625" style="2" customWidth="1"/>
    <col min="6" max="6" width="15.140625" style="2" customWidth="1"/>
    <col min="7" max="8" width="26.7109375" style="2" customWidth="1"/>
    <col min="9" max="9" width="14.5703125" style="1" customWidth="1"/>
    <col min="10" max="10" width="2" style="1" customWidth="1"/>
    <col min="11" max="11" width="11.7109375" style="1" customWidth="1"/>
    <col min="12" max="12" width="13" style="1" customWidth="1"/>
    <col min="13" max="13" width="18" style="1" customWidth="1"/>
    <col min="14" max="16384" width="8.85546875" style="1"/>
  </cols>
  <sheetData>
    <row r="1" spans="1:8" ht="18.75" customHeight="1" x14ac:dyDescent="0.25">
      <c r="A1" s="114" t="s">
        <v>20</v>
      </c>
      <c r="B1" s="114"/>
      <c r="C1" s="114"/>
      <c r="D1" s="114"/>
      <c r="E1" s="114"/>
      <c r="F1" s="114"/>
      <c r="G1" s="114"/>
      <c r="H1" s="114"/>
    </row>
    <row r="2" spans="1:8" ht="18.75" customHeight="1" x14ac:dyDescent="0.25">
      <c r="A2" s="114" t="s">
        <v>42</v>
      </c>
      <c r="B2" s="114"/>
      <c r="C2" s="114"/>
      <c r="D2" s="114"/>
      <c r="E2" s="114"/>
      <c r="F2" s="114"/>
      <c r="G2" s="114"/>
      <c r="H2" s="114"/>
    </row>
    <row r="3" spans="1:8" ht="42" customHeight="1" x14ac:dyDescent="0.25">
      <c r="A3" s="16"/>
      <c r="B3" s="16"/>
      <c r="C3" s="16"/>
      <c r="D3" s="16"/>
      <c r="E3" s="16"/>
      <c r="F3" s="16"/>
      <c r="G3" s="16"/>
      <c r="H3" s="16"/>
    </row>
    <row r="4" spans="1:8" ht="36.75" customHeight="1" x14ac:dyDescent="0.3">
      <c r="A4" s="117" t="s">
        <v>39</v>
      </c>
      <c r="B4" s="117"/>
      <c r="C4" s="50">
        <f>'Акт РЗ (команда 1)'!C4</f>
        <v>0</v>
      </c>
      <c r="D4" s="46" t="s">
        <v>19</v>
      </c>
      <c r="E4" s="95">
        <f>'Акт РЗ (команда 1)'!E4</f>
        <v>0</v>
      </c>
      <c r="F4" s="16"/>
      <c r="G4" s="16"/>
      <c r="H4" s="16"/>
    </row>
    <row r="5" spans="1:8" ht="33.75" customHeight="1" x14ac:dyDescent="0.3">
      <c r="B5" s="15" t="s">
        <v>5</v>
      </c>
      <c r="C5" s="158">
        <f>'Акт РЗ (команда 1)'!C5</f>
        <v>0</v>
      </c>
      <c r="D5" s="158"/>
      <c r="E5" s="120" t="s">
        <v>37</v>
      </c>
      <c r="F5" s="120"/>
      <c r="G5" s="5"/>
      <c r="H5" s="5"/>
    </row>
    <row r="6" spans="1:8" ht="35.25" customHeight="1" x14ac:dyDescent="0.3">
      <c r="A6" s="8" t="s">
        <v>4</v>
      </c>
      <c r="B6" s="24"/>
      <c r="C6" s="9"/>
      <c r="D6" s="10"/>
      <c r="E6" s="18" t="s">
        <v>18</v>
      </c>
      <c r="F6" s="17"/>
      <c r="G6" s="19" t="s">
        <v>17</v>
      </c>
      <c r="H6" s="9"/>
    </row>
    <row r="7" spans="1:8" ht="48.75" customHeight="1" x14ac:dyDescent="0.3">
      <c r="A7" s="11"/>
      <c r="B7" s="115" t="s">
        <v>43</v>
      </c>
      <c r="C7" s="115"/>
      <c r="D7" s="115"/>
      <c r="E7" s="115"/>
      <c r="F7" s="115"/>
      <c r="G7" s="115"/>
      <c r="H7" s="115"/>
    </row>
    <row r="8" spans="1:8" ht="67.5" customHeight="1" x14ac:dyDescent="0.35">
      <c r="A8" s="159">
        <f>'Акт РЗ (команда 1)'!A8</f>
        <v>0</v>
      </c>
      <c r="B8" s="159"/>
      <c r="C8" s="159"/>
      <c r="D8" s="159"/>
      <c r="E8" s="159"/>
      <c r="F8" s="159"/>
      <c r="G8" s="159"/>
      <c r="H8" s="159"/>
    </row>
    <row r="9" spans="1:8" ht="20.25" customHeight="1" x14ac:dyDescent="0.25">
      <c r="A9" s="116" t="s">
        <v>44</v>
      </c>
      <c r="B9" s="116"/>
      <c r="C9" s="116"/>
      <c r="D9" s="116"/>
      <c r="E9" s="116"/>
      <c r="F9" s="116"/>
      <c r="G9" s="116"/>
      <c r="H9" s="116"/>
    </row>
    <row r="10" spans="1:8" ht="28.5" customHeight="1" x14ac:dyDescent="0.3">
      <c r="A10" s="105" t="s">
        <v>7</v>
      </c>
      <c r="B10" s="105"/>
      <c r="C10" s="157">
        <f>'Акт РЗ (команда 1)'!C10</f>
        <v>0</v>
      </c>
      <c r="D10" s="157"/>
      <c r="E10" s="157"/>
      <c r="F10" s="157"/>
      <c r="G10" s="157"/>
      <c r="H10" s="103"/>
    </row>
    <row r="11" spans="1:8" ht="20.25" customHeight="1" x14ac:dyDescent="0.25">
      <c r="B11" s="4"/>
      <c r="C11" s="111" t="s">
        <v>6</v>
      </c>
      <c r="D11" s="111"/>
      <c r="E11" s="111"/>
      <c r="F11" s="111"/>
      <c r="G11" s="111"/>
      <c r="H11" s="54"/>
    </row>
    <row r="12" spans="1:8" ht="57" customHeight="1" x14ac:dyDescent="0.3">
      <c r="A12" s="105" t="s">
        <v>9</v>
      </c>
      <c r="B12" s="105"/>
      <c r="C12" s="157">
        <f>'Акт РЗ (команда 1)'!C12</f>
        <v>0</v>
      </c>
      <c r="D12" s="157"/>
      <c r="E12" s="157"/>
      <c r="F12" s="157"/>
      <c r="G12" s="157"/>
      <c r="H12" s="103"/>
    </row>
    <row r="13" spans="1:8" ht="22.5" customHeight="1" x14ac:dyDescent="0.25">
      <c r="B13" s="6"/>
      <c r="C13" s="118" t="s">
        <v>8</v>
      </c>
      <c r="D13" s="118"/>
      <c r="E13" s="118"/>
      <c r="F13" s="118"/>
      <c r="G13" s="118"/>
      <c r="H13" s="54"/>
    </row>
    <row r="14" spans="1:8" ht="54" customHeight="1" x14ac:dyDescent="0.35">
      <c r="A14" s="105" t="s">
        <v>11</v>
      </c>
      <c r="B14" s="105"/>
      <c r="C14" s="159">
        <f>'Акт РЗ (команда 1)'!C14</f>
        <v>0</v>
      </c>
      <c r="D14" s="159"/>
      <c r="E14" s="159"/>
      <c r="F14" s="159"/>
      <c r="G14" s="7" t="s">
        <v>21</v>
      </c>
      <c r="H14" s="7"/>
    </row>
    <row r="15" spans="1:8" ht="35.25" customHeight="1" x14ac:dyDescent="0.25">
      <c r="B15" s="6"/>
      <c r="C15" s="111" t="s">
        <v>45</v>
      </c>
      <c r="D15" s="111"/>
      <c r="E15" s="111"/>
      <c r="F15" s="111"/>
      <c r="G15" s="4"/>
      <c r="H15" s="4"/>
    </row>
    <row r="16" spans="1:8" ht="63.75" customHeight="1" x14ac:dyDescent="0.3">
      <c r="A16" s="105" t="s">
        <v>9</v>
      </c>
      <c r="B16" s="105"/>
      <c r="C16" s="157">
        <f>'Акт РЗ (команда 1)'!C16</f>
        <v>0</v>
      </c>
      <c r="D16" s="157"/>
      <c r="E16" s="157"/>
      <c r="F16" s="157"/>
      <c r="G16" s="157"/>
      <c r="H16" s="103"/>
    </row>
    <row r="17" spans="1:13" ht="36.75" customHeight="1" x14ac:dyDescent="0.25">
      <c r="B17" s="6"/>
      <c r="C17" s="138" t="s">
        <v>8</v>
      </c>
      <c r="D17" s="138"/>
      <c r="E17" s="138"/>
      <c r="F17" s="138"/>
      <c r="G17" s="138"/>
      <c r="H17" s="102"/>
      <c r="K17" s="113" t="s">
        <v>0</v>
      </c>
      <c r="L17" s="121" t="s">
        <v>97</v>
      </c>
      <c r="M17" s="113" t="s">
        <v>52</v>
      </c>
    </row>
    <row r="18" spans="1:13" ht="36" customHeight="1" x14ac:dyDescent="0.25">
      <c r="A18" s="106" t="s">
        <v>114</v>
      </c>
      <c r="B18" s="107"/>
      <c r="C18" s="106" t="s">
        <v>48</v>
      </c>
      <c r="D18" s="107"/>
      <c r="E18" s="121" t="s">
        <v>46</v>
      </c>
      <c r="F18" s="122"/>
      <c r="G18" s="123"/>
      <c r="H18" s="113" t="s">
        <v>52</v>
      </c>
      <c r="K18" s="113"/>
      <c r="L18" s="121"/>
      <c r="M18" s="113"/>
    </row>
    <row r="19" spans="1:13" ht="95.25" customHeight="1" x14ac:dyDescent="0.25">
      <c r="A19" s="108"/>
      <c r="B19" s="109"/>
      <c r="C19" s="108"/>
      <c r="D19" s="109"/>
      <c r="E19" s="53" t="s">
        <v>49</v>
      </c>
      <c r="F19" s="53" t="s">
        <v>50</v>
      </c>
      <c r="G19" s="53" t="s">
        <v>51</v>
      </c>
      <c r="H19" s="113"/>
      <c r="I19" s="54"/>
      <c r="K19" s="113"/>
      <c r="L19" s="121"/>
      <c r="M19" s="113"/>
    </row>
    <row r="20" spans="1:13" ht="15.75" x14ac:dyDescent="0.25">
      <c r="A20" s="125" t="s">
        <v>47</v>
      </c>
      <c r="B20" s="126"/>
      <c r="C20" s="110" t="s">
        <v>55</v>
      </c>
      <c r="D20" s="110"/>
      <c r="E20" s="53">
        <f t="shared" ref="E20:E29" si="0">IF(L20=0,0,K20)</f>
        <v>0</v>
      </c>
      <c r="F20" s="64">
        <f t="shared" ref="F20:F29" si="1">IF(E20=0,0,ROUND(G20/E20,1))</f>
        <v>0</v>
      </c>
      <c r="G20" s="64">
        <f>IF(E20=0,0,L20)</f>
        <v>0</v>
      </c>
      <c r="H20" s="64">
        <f>IF(E20=0,0,IF(G20&gt;0,IF(M20&gt;0,M20,"к-ть отримувачів?"),0))</f>
        <v>0</v>
      </c>
      <c r="K20" s="63"/>
      <c r="L20" s="74"/>
      <c r="M20" s="75"/>
    </row>
    <row r="21" spans="1:13" ht="42" customHeight="1" x14ac:dyDescent="0.25">
      <c r="A21" s="127"/>
      <c r="B21" s="128"/>
      <c r="C21" s="110" t="s">
        <v>56</v>
      </c>
      <c r="D21" s="110"/>
      <c r="E21" s="53">
        <f t="shared" si="0"/>
        <v>0</v>
      </c>
      <c r="F21" s="64">
        <f t="shared" si="1"/>
        <v>0</v>
      </c>
      <c r="G21" s="64">
        <f t="shared" ref="G21:G29" si="2">IF(E21=0,0,L21)</f>
        <v>0</v>
      </c>
      <c r="H21" s="64">
        <f t="shared" ref="H21:H58" si="3">IF(E21=0,0,IF(G21&gt;0,IF(M21&gt;0,M21,"к-ть отримувачів?"),0))</f>
        <v>0</v>
      </c>
      <c r="K21" s="63"/>
      <c r="L21" s="74"/>
      <c r="M21" s="75"/>
    </row>
    <row r="22" spans="1:13" ht="15.75" x14ac:dyDescent="0.25">
      <c r="A22" s="127"/>
      <c r="B22" s="128"/>
      <c r="C22" s="110" t="s">
        <v>53</v>
      </c>
      <c r="D22" s="110"/>
      <c r="E22" s="53">
        <f t="shared" si="0"/>
        <v>0</v>
      </c>
      <c r="F22" s="64">
        <f t="shared" si="1"/>
        <v>0</v>
      </c>
      <c r="G22" s="64">
        <f t="shared" si="2"/>
        <v>0</v>
      </c>
      <c r="H22" s="64">
        <f t="shared" si="3"/>
        <v>0</v>
      </c>
      <c r="K22" s="63"/>
      <c r="L22" s="74"/>
      <c r="M22" s="75"/>
    </row>
    <row r="23" spans="1:13" ht="15.75" x14ac:dyDescent="0.25">
      <c r="A23" s="127"/>
      <c r="B23" s="128"/>
      <c r="C23" s="110" t="s">
        <v>54</v>
      </c>
      <c r="D23" s="110"/>
      <c r="E23" s="53">
        <f t="shared" si="0"/>
        <v>0</v>
      </c>
      <c r="F23" s="64">
        <f t="shared" si="1"/>
        <v>0</v>
      </c>
      <c r="G23" s="64">
        <f t="shared" si="2"/>
        <v>0</v>
      </c>
      <c r="H23" s="64">
        <f t="shared" si="3"/>
        <v>0</v>
      </c>
      <c r="K23" s="63"/>
      <c r="L23" s="74"/>
      <c r="M23" s="75"/>
    </row>
    <row r="24" spans="1:13" ht="78" customHeight="1" x14ac:dyDescent="0.25">
      <c r="A24" s="127"/>
      <c r="B24" s="128"/>
      <c r="C24" s="110" t="s">
        <v>57</v>
      </c>
      <c r="D24" s="110"/>
      <c r="E24" s="53">
        <f t="shared" si="0"/>
        <v>0</v>
      </c>
      <c r="F24" s="64">
        <f t="shared" si="1"/>
        <v>0</v>
      </c>
      <c r="G24" s="64">
        <f t="shared" si="2"/>
        <v>0</v>
      </c>
      <c r="H24" s="64">
        <f t="shared" si="3"/>
        <v>0</v>
      </c>
      <c r="K24" s="63"/>
      <c r="L24" s="74"/>
      <c r="M24" s="75"/>
    </row>
    <row r="25" spans="1:13" ht="15.75" x14ac:dyDescent="0.25">
      <c r="A25" s="127"/>
      <c r="B25" s="128"/>
      <c r="C25" s="110" t="s">
        <v>58</v>
      </c>
      <c r="D25" s="110"/>
      <c r="E25" s="53">
        <f t="shared" si="0"/>
        <v>0</v>
      </c>
      <c r="F25" s="64">
        <f t="shared" si="1"/>
        <v>0</v>
      </c>
      <c r="G25" s="64">
        <f t="shared" si="2"/>
        <v>0</v>
      </c>
      <c r="H25" s="64">
        <f t="shared" si="3"/>
        <v>0</v>
      </c>
      <c r="K25" s="63"/>
      <c r="L25" s="74"/>
      <c r="M25" s="75"/>
    </row>
    <row r="26" spans="1:13" ht="15.75" x14ac:dyDescent="0.25">
      <c r="A26" s="127"/>
      <c r="B26" s="128"/>
      <c r="C26" s="110" t="s">
        <v>59</v>
      </c>
      <c r="D26" s="110"/>
      <c r="E26" s="53">
        <f t="shared" si="0"/>
        <v>0</v>
      </c>
      <c r="F26" s="64">
        <f t="shared" si="1"/>
        <v>0</v>
      </c>
      <c r="G26" s="64">
        <f t="shared" si="2"/>
        <v>0</v>
      </c>
      <c r="H26" s="64">
        <f t="shared" si="3"/>
        <v>0</v>
      </c>
      <c r="K26" s="63"/>
      <c r="L26" s="74"/>
      <c r="M26" s="75"/>
    </row>
    <row r="27" spans="1:13" ht="71.25" customHeight="1" x14ac:dyDescent="0.25">
      <c r="A27" s="127"/>
      <c r="B27" s="128"/>
      <c r="C27" s="110" t="s">
        <v>60</v>
      </c>
      <c r="D27" s="110"/>
      <c r="E27" s="53">
        <f t="shared" si="0"/>
        <v>0</v>
      </c>
      <c r="F27" s="64">
        <f t="shared" si="1"/>
        <v>0</v>
      </c>
      <c r="G27" s="64">
        <f t="shared" si="2"/>
        <v>0</v>
      </c>
      <c r="H27" s="64">
        <f t="shared" si="3"/>
        <v>0</v>
      </c>
      <c r="K27" s="63"/>
      <c r="L27" s="74"/>
      <c r="M27" s="75"/>
    </row>
    <row r="28" spans="1:13" ht="45.75" customHeight="1" x14ac:dyDescent="0.25">
      <c r="A28" s="127"/>
      <c r="B28" s="128"/>
      <c r="C28" s="110" t="s">
        <v>61</v>
      </c>
      <c r="D28" s="110"/>
      <c r="E28" s="53">
        <f t="shared" si="0"/>
        <v>0</v>
      </c>
      <c r="F28" s="64">
        <f t="shared" si="1"/>
        <v>0</v>
      </c>
      <c r="G28" s="64">
        <f t="shared" si="2"/>
        <v>0</v>
      </c>
      <c r="H28" s="64">
        <f t="shared" si="3"/>
        <v>0</v>
      </c>
      <c r="K28" s="63"/>
      <c r="L28" s="74"/>
      <c r="M28" s="75"/>
    </row>
    <row r="29" spans="1:13" ht="48" customHeight="1" x14ac:dyDescent="0.25">
      <c r="A29" s="136"/>
      <c r="B29" s="137"/>
      <c r="C29" s="110" t="s">
        <v>62</v>
      </c>
      <c r="D29" s="110"/>
      <c r="E29" s="53">
        <f t="shared" si="0"/>
        <v>0</v>
      </c>
      <c r="F29" s="64">
        <f t="shared" si="1"/>
        <v>0</v>
      </c>
      <c r="G29" s="64">
        <f t="shared" si="2"/>
        <v>0</v>
      </c>
      <c r="H29" s="64">
        <f t="shared" si="3"/>
        <v>0</v>
      </c>
      <c r="K29" s="63"/>
      <c r="L29" s="63"/>
      <c r="M29" s="75"/>
    </row>
    <row r="30" spans="1:13" ht="15.75" x14ac:dyDescent="0.25">
      <c r="A30" s="129" t="s">
        <v>63</v>
      </c>
      <c r="B30" s="130"/>
      <c r="C30" s="135" t="s">
        <v>1</v>
      </c>
      <c r="D30" s="135"/>
      <c r="E30" s="56">
        <f>SUM(E20:E29)</f>
        <v>0</v>
      </c>
      <c r="F30" s="65">
        <f>IF(E30=0,0,ROUND((E20*F20+E21*F21+E22*F22+E23*F23+E24*F24+E25*F25+E26*F26+E27*F27+E28*F28+E29*F29)/(E20+E21+E22+E23+E24+E25+E26+E27+E28+E29),1))</f>
        <v>0</v>
      </c>
      <c r="G30" s="65">
        <f>SUM(G20:G29)</f>
        <v>0</v>
      </c>
      <c r="H30" s="65">
        <f>SUM(H20:H29)</f>
        <v>0</v>
      </c>
      <c r="K30" s="13"/>
      <c r="L30" s="13"/>
      <c r="M30" s="54"/>
    </row>
    <row r="31" spans="1:13" ht="31.5" customHeight="1" x14ac:dyDescent="0.25">
      <c r="A31" s="125" t="s">
        <v>65</v>
      </c>
      <c r="B31" s="126"/>
      <c r="C31" s="110" t="s">
        <v>66</v>
      </c>
      <c r="D31" s="110"/>
      <c r="E31" s="53">
        <f t="shared" ref="E31:E43" si="4">IF(L31=0,0,K31)</f>
        <v>0</v>
      </c>
      <c r="F31" s="64">
        <f t="shared" ref="F31:F43" si="5">IF(E31=0,0,ROUND(G31/E31,1))</f>
        <v>0</v>
      </c>
      <c r="G31" s="64">
        <f t="shared" ref="G31:G43" si="6">IF(E31=0,0,L31)</f>
        <v>0</v>
      </c>
      <c r="H31" s="64">
        <f t="shared" si="3"/>
        <v>0</v>
      </c>
      <c r="K31" s="63"/>
      <c r="L31" s="63"/>
      <c r="M31" s="75"/>
    </row>
    <row r="32" spans="1:13" ht="36.75" customHeight="1" x14ac:dyDescent="0.25">
      <c r="A32" s="127"/>
      <c r="B32" s="128"/>
      <c r="C32" s="110" t="s">
        <v>67</v>
      </c>
      <c r="D32" s="110"/>
      <c r="E32" s="53">
        <f t="shared" si="4"/>
        <v>0</v>
      </c>
      <c r="F32" s="64">
        <f t="shared" si="5"/>
        <v>0</v>
      </c>
      <c r="G32" s="64">
        <f t="shared" si="6"/>
        <v>0</v>
      </c>
      <c r="H32" s="64">
        <f t="shared" si="3"/>
        <v>0</v>
      </c>
      <c r="K32" s="63"/>
      <c r="L32" s="74"/>
      <c r="M32" s="75"/>
    </row>
    <row r="33" spans="1:13" ht="36" customHeight="1" x14ac:dyDescent="0.25">
      <c r="A33" s="127"/>
      <c r="B33" s="128"/>
      <c r="C33" s="110" t="s">
        <v>68</v>
      </c>
      <c r="D33" s="110"/>
      <c r="E33" s="53">
        <f t="shared" si="4"/>
        <v>0</v>
      </c>
      <c r="F33" s="64">
        <f t="shared" si="5"/>
        <v>0</v>
      </c>
      <c r="G33" s="64">
        <f t="shared" si="6"/>
        <v>0</v>
      </c>
      <c r="H33" s="64">
        <f t="shared" si="3"/>
        <v>0</v>
      </c>
      <c r="K33" s="63"/>
      <c r="L33" s="74"/>
      <c r="M33" s="75"/>
    </row>
    <row r="34" spans="1:13" ht="55.5" customHeight="1" x14ac:dyDescent="0.25">
      <c r="A34" s="127"/>
      <c r="B34" s="128"/>
      <c r="C34" s="110" t="s">
        <v>69</v>
      </c>
      <c r="D34" s="110"/>
      <c r="E34" s="53">
        <f t="shared" si="4"/>
        <v>0</v>
      </c>
      <c r="F34" s="64">
        <f t="shared" si="5"/>
        <v>0</v>
      </c>
      <c r="G34" s="64">
        <f t="shared" si="6"/>
        <v>0</v>
      </c>
      <c r="H34" s="64">
        <f t="shared" si="3"/>
        <v>0</v>
      </c>
      <c r="K34" s="63"/>
      <c r="L34" s="74"/>
      <c r="M34" s="75"/>
    </row>
    <row r="35" spans="1:13" ht="102" customHeight="1" x14ac:dyDescent="0.25">
      <c r="A35" s="127"/>
      <c r="B35" s="128"/>
      <c r="C35" s="131" t="s">
        <v>70</v>
      </c>
      <c r="D35" s="132"/>
      <c r="E35" s="53">
        <f t="shared" si="4"/>
        <v>0</v>
      </c>
      <c r="F35" s="64">
        <f t="shared" si="5"/>
        <v>0</v>
      </c>
      <c r="G35" s="64">
        <f t="shared" si="6"/>
        <v>0</v>
      </c>
      <c r="H35" s="64">
        <f t="shared" si="3"/>
        <v>0</v>
      </c>
      <c r="K35" s="63"/>
      <c r="L35" s="74"/>
      <c r="M35" s="75"/>
    </row>
    <row r="36" spans="1:13" ht="94.5" customHeight="1" x14ac:dyDescent="0.25">
      <c r="A36" s="127"/>
      <c r="B36" s="128"/>
      <c r="C36" s="131" t="s">
        <v>71</v>
      </c>
      <c r="D36" s="132"/>
      <c r="E36" s="53">
        <f t="shared" si="4"/>
        <v>0</v>
      </c>
      <c r="F36" s="64">
        <f t="shared" si="5"/>
        <v>0</v>
      </c>
      <c r="G36" s="64">
        <f t="shared" si="6"/>
        <v>0</v>
      </c>
      <c r="H36" s="64">
        <f t="shared" si="3"/>
        <v>0</v>
      </c>
      <c r="K36" s="63"/>
      <c r="L36" s="74"/>
      <c r="M36" s="75"/>
    </row>
    <row r="37" spans="1:13" ht="43.5" customHeight="1" x14ac:dyDescent="0.25">
      <c r="A37" s="127"/>
      <c r="B37" s="128"/>
      <c r="C37" s="110" t="s">
        <v>72</v>
      </c>
      <c r="D37" s="110"/>
      <c r="E37" s="53">
        <f t="shared" si="4"/>
        <v>0</v>
      </c>
      <c r="F37" s="64">
        <f t="shared" si="5"/>
        <v>0</v>
      </c>
      <c r="G37" s="64">
        <f t="shared" si="6"/>
        <v>0</v>
      </c>
      <c r="H37" s="64">
        <f t="shared" si="3"/>
        <v>0</v>
      </c>
      <c r="K37" s="63"/>
      <c r="L37" s="74"/>
      <c r="M37" s="75"/>
    </row>
    <row r="38" spans="1:13" ht="87" customHeight="1" x14ac:dyDescent="0.25">
      <c r="A38" s="127"/>
      <c r="B38" s="128"/>
      <c r="C38" s="110" t="s">
        <v>73</v>
      </c>
      <c r="D38" s="110"/>
      <c r="E38" s="53">
        <f t="shared" si="4"/>
        <v>0</v>
      </c>
      <c r="F38" s="64">
        <f t="shared" si="5"/>
        <v>0</v>
      </c>
      <c r="G38" s="64">
        <f t="shared" si="6"/>
        <v>0</v>
      </c>
      <c r="H38" s="64">
        <f t="shared" si="3"/>
        <v>0</v>
      </c>
      <c r="K38" s="63"/>
      <c r="L38" s="74"/>
      <c r="M38" s="75"/>
    </row>
    <row r="39" spans="1:13" ht="15.75" x14ac:dyDescent="0.25">
      <c r="A39" s="127"/>
      <c r="B39" s="128"/>
      <c r="C39" s="110" t="s">
        <v>74</v>
      </c>
      <c r="D39" s="110"/>
      <c r="E39" s="53">
        <f t="shared" si="4"/>
        <v>0</v>
      </c>
      <c r="F39" s="64">
        <f t="shared" si="5"/>
        <v>0</v>
      </c>
      <c r="G39" s="64">
        <f t="shared" si="6"/>
        <v>0</v>
      </c>
      <c r="H39" s="64">
        <f t="shared" si="3"/>
        <v>0</v>
      </c>
      <c r="K39" s="63"/>
      <c r="L39" s="74"/>
      <c r="M39" s="75"/>
    </row>
    <row r="40" spans="1:13" ht="15.75" x14ac:dyDescent="0.25">
      <c r="A40" s="127"/>
      <c r="B40" s="128"/>
      <c r="C40" s="110" t="s">
        <v>75</v>
      </c>
      <c r="D40" s="110"/>
      <c r="E40" s="53">
        <f t="shared" si="4"/>
        <v>0</v>
      </c>
      <c r="F40" s="64">
        <f t="shared" si="5"/>
        <v>0</v>
      </c>
      <c r="G40" s="64">
        <f t="shared" si="6"/>
        <v>0</v>
      </c>
      <c r="H40" s="64">
        <f t="shared" si="3"/>
        <v>0</v>
      </c>
      <c r="K40" s="63"/>
      <c r="L40" s="74"/>
      <c r="M40" s="75"/>
    </row>
    <row r="41" spans="1:13" ht="78" customHeight="1" x14ac:dyDescent="0.25">
      <c r="A41" s="127"/>
      <c r="B41" s="128"/>
      <c r="C41" s="131" t="s">
        <v>76</v>
      </c>
      <c r="D41" s="132"/>
      <c r="E41" s="53">
        <f t="shared" si="4"/>
        <v>0</v>
      </c>
      <c r="F41" s="64">
        <f t="shared" si="5"/>
        <v>0</v>
      </c>
      <c r="G41" s="64">
        <f t="shared" si="6"/>
        <v>0</v>
      </c>
      <c r="H41" s="64">
        <f t="shared" si="3"/>
        <v>0</v>
      </c>
      <c r="K41" s="63"/>
      <c r="L41" s="74"/>
      <c r="M41" s="75"/>
    </row>
    <row r="42" spans="1:13" ht="36.75" customHeight="1" x14ac:dyDescent="0.25">
      <c r="A42" s="127"/>
      <c r="B42" s="128"/>
      <c r="C42" s="131" t="s">
        <v>77</v>
      </c>
      <c r="D42" s="132"/>
      <c r="E42" s="53">
        <f t="shared" si="4"/>
        <v>0</v>
      </c>
      <c r="F42" s="64">
        <f t="shared" si="5"/>
        <v>0</v>
      </c>
      <c r="G42" s="64">
        <f t="shared" si="6"/>
        <v>0</v>
      </c>
      <c r="H42" s="64">
        <f t="shared" si="3"/>
        <v>0</v>
      </c>
      <c r="K42" s="63"/>
      <c r="L42" s="74"/>
      <c r="M42" s="75"/>
    </row>
    <row r="43" spans="1:13" ht="315.75" customHeight="1" x14ac:dyDescent="0.25">
      <c r="A43" s="127"/>
      <c r="B43" s="128"/>
      <c r="C43" s="110" t="s">
        <v>78</v>
      </c>
      <c r="D43" s="110"/>
      <c r="E43" s="53">
        <f t="shared" si="4"/>
        <v>0</v>
      </c>
      <c r="F43" s="64">
        <f t="shared" si="5"/>
        <v>0</v>
      </c>
      <c r="G43" s="64">
        <f t="shared" si="6"/>
        <v>0</v>
      </c>
      <c r="H43" s="64">
        <f t="shared" si="3"/>
        <v>0</v>
      </c>
      <c r="K43" s="63"/>
      <c r="L43" s="63"/>
      <c r="M43" s="75"/>
    </row>
    <row r="44" spans="1:13" ht="15.75" x14ac:dyDescent="0.25">
      <c r="A44" s="129" t="s">
        <v>63</v>
      </c>
      <c r="B44" s="130"/>
      <c r="C44" s="135" t="s">
        <v>1</v>
      </c>
      <c r="D44" s="135"/>
      <c r="E44" s="56">
        <f>SUM(E31:E43)</f>
        <v>0</v>
      </c>
      <c r="F44" s="65">
        <f>IF(E44=0,0,ROUND((E31*F31+E32*F32+E33*F33+E34*F34+E35*F35+E36*F36+E37*F37+E38*F38+E39*F39+E40*F40+E41*F41+E42*F42+E43*F43)/(E31+E32+E33+E34+E35+E36+E37+E38+E39+E40+E41+E42+E43),1))</f>
        <v>0</v>
      </c>
      <c r="G44" s="65">
        <f>SUM(G31:G43)</f>
        <v>0</v>
      </c>
      <c r="H44" s="65">
        <f>SUM(H31:H43)</f>
        <v>0</v>
      </c>
      <c r="K44" s="13"/>
      <c r="L44" s="13"/>
      <c r="M44" s="54"/>
    </row>
    <row r="45" spans="1:13" ht="96.75" customHeight="1" x14ac:dyDescent="0.25">
      <c r="A45" s="125" t="s">
        <v>64</v>
      </c>
      <c r="B45" s="126"/>
      <c r="C45" s="131" t="s">
        <v>79</v>
      </c>
      <c r="D45" s="132"/>
      <c r="E45" s="53">
        <f t="shared" ref="E45:E58" si="7">IF(L45=0,0,K45)</f>
        <v>0</v>
      </c>
      <c r="F45" s="64">
        <f t="shared" ref="F45:F58" si="8">IF(E45=0,0,ROUND(G45/E45,1))</f>
        <v>0</v>
      </c>
      <c r="G45" s="64">
        <f t="shared" ref="G45:G58" si="9">IF(E45=0,0,L45)</f>
        <v>0</v>
      </c>
      <c r="H45" s="64">
        <f t="shared" si="3"/>
        <v>0</v>
      </c>
      <c r="K45" s="63"/>
      <c r="L45" s="63"/>
      <c r="M45" s="75"/>
    </row>
    <row r="46" spans="1:13" ht="40.5" customHeight="1" x14ac:dyDescent="0.25">
      <c r="A46" s="127"/>
      <c r="B46" s="128"/>
      <c r="C46" s="110" t="s">
        <v>80</v>
      </c>
      <c r="D46" s="110"/>
      <c r="E46" s="53">
        <f t="shared" si="7"/>
        <v>0</v>
      </c>
      <c r="F46" s="64">
        <f t="shared" si="8"/>
        <v>0</v>
      </c>
      <c r="G46" s="64">
        <f t="shared" si="9"/>
        <v>0</v>
      </c>
      <c r="H46" s="64">
        <f t="shared" si="3"/>
        <v>0</v>
      </c>
      <c r="K46" s="63"/>
      <c r="L46" s="74"/>
      <c r="M46" s="75"/>
    </row>
    <row r="47" spans="1:13" ht="44.25" customHeight="1" x14ac:dyDescent="0.25">
      <c r="A47" s="127"/>
      <c r="B47" s="128"/>
      <c r="C47" s="110" t="s">
        <v>81</v>
      </c>
      <c r="D47" s="110"/>
      <c r="E47" s="53">
        <f t="shared" si="7"/>
        <v>0</v>
      </c>
      <c r="F47" s="64">
        <f t="shared" si="8"/>
        <v>0</v>
      </c>
      <c r="G47" s="64">
        <f t="shared" si="9"/>
        <v>0</v>
      </c>
      <c r="H47" s="64">
        <f t="shared" si="3"/>
        <v>0</v>
      </c>
      <c r="K47" s="63"/>
      <c r="L47" s="74"/>
      <c r="M47" s="75"/>
    </row>
    <row r="48" spans="1:13" ht="86.25" customHeight="1" x14ac:dyDescent="0.25">
      <c r="A48" s="127"/>
      <c r="B48" s="128"/>
      <c r="C48" s="110" t="s">
        <v>82</v>
      </c>
      <c r="D48" s="110"/>
      <c r="E48" s="53">
        <f t="shared" si="7"/>
        <v>0</v>
      </c>
      <c r="F48" s="64">
        <f t="shared" si="8"/>
        <v>0</v>
      </c>
      <c r="G48" s="64">
        <f t="shared" si="9"/>
        <v>0</v>
      </c>
      <c r="H48" s="64">
        <f t="shared" si="3"/>
        <v>0</v>
      </c>
      <c r="K48" s="63"/>
      <c r="L48" s="74"/>
      <c r="M48" s="75"/>
    </row>
    <row r="49" spans="1:13" ht="64.5" customHeight="1" x14ac:dyDescent="0.25">
      <c r="A49" s="127"/>
      <c r="B49" s="128"/>
      <c r="C49" s="110" t="s">
        <v>83</v>
      </c>
      <c r="D49" s="110"/>
      <c r="E49" s="53">
        <f t="shared" si="7"/>
        <v>0</v>
      </c>
      <c r="F49" s="64">
        <f t="shared" si="8"/>
        <v>0</v>
      </c>
      <c r="G49" s="64">
        <f t="shared" si="9"/>
        <v>0</v>
      </c>
      <c r="H49" s="64">
        <f t="shared" si="3"/>
        <v>0</v>
      </c>
      <c r="K49" s="63"/>
      <c r="L49" s="74"/>
      <c r="M49" s="75"/>
    </row>
    <row r="50" spans="1:13" ht="15.75" x14ac:dyDescent="0.25">
      <c r="A50" s="127"/>
      <c r="B50" s="128"/>
      <c r="C50" s="110" t="s">
        <v>84</v>
      </c>
      <c r="D50" s="110"/>
      <c r="E50" s="53">
        <f t="shared" si="7"/>
        <v>0</v>
      </c>
      <c r="F50" s="64">
        <f t="shared" si="8"/>
        <v>0</v>
      </c>
      <c r="G50" s="64">
        <f t="shared" si="9"/>
        <v>0</v>
      </c>
      <c r="H50" s="64">
        <f t="shared" si="3"/>
        <v>0</v>
      </c>
      <c r="K50" s="63"/>
      <c r="L50" s="74"/>
      <c r="M50" s="75"/>
    </row>
    <row r="51" spans="1:13" ht="56.25" customHeight="1" x14ac:dyDescent="0.25">
      <c r="A51" s="127"/>
      <c r="B51" s="128"/>
      <c r="C51" s="110" t="s">
        <v>85</v>
      </c>
      <c r="D51" s="110"/>
      <c r="E51" s="53">
        <f t="shared" si="7"/>
        <v>0</v>
      </c>
      <c r="F51" s="64">
        <f t="shared" si="8"/>
        <v>0</v>
      </c>
      <c r="G51" s="64">
        <f t="shared" si="9"/>
        <v>0</v>
      </c>
      <c r="H51" s="64">
        <f t="shared" si="3"/>
        <v>0</v>
      </c>
      <c r="K51" s="63"/>
      <c r="L51" s="74"/>
      <c r="M51" s="75"/>
    </row>
    <row r="52" spans="1:13" ht="46.5" customHeight="1" x14ac:dyDescent="0.25">
      <c r="A52" s="127"/>
      <c r="B52" s="128"/>
      <c r="C52" s="110" t="s">
        <v>86</v>
      </c>
      <c r="D52" s="110"/>
      <c r="E52" s="53">
        <f t="shared" si="7"/>
        <v>0</v>
      </c>
      <c r="F52" s="64">
        <f t="shared" si="8"/>
        <v>0</v>
      </c>
      <c r="G52" s="64">
        <f t="shared" si="9"/>
        <v>0</v>
      </c>
      <c r="H52" s="64">
        <f t="shared" si="3"/>
        <v>0</v>
      </c>
      <c r="K52" s="63"/>
      <c r="L52" s="74"/>
      <c r="M52" s="75"/>
    </row>
    <row r="53" spans="1:13" ht="54.75" customHeight="1" x14ac:dyDescent="0.25">
      <c r="A53" s="127"/>
      <c r="B53" s="128"/>
      <c r="C53" s="110" t="s">
        <v>87</v>
      </c>
      <c r="D53" s="110"/>
      <c r="E53" s="53">
        <f t="shared" si="7"/>
        <v>0</v>
      </c>
      <c r="F53" s="64">
        <f t="shared" si="8"/>
        <v>0</v>
      </c>
      <c r="G53" s="64">
        <f t="shared" si="9"/>
        <v>0</v>
      </c>
      <c r="H53" s="64">
        <f t="shared" si="3"/>
        <v>0</v>
      </c>
      <c r="K53" s="63"/>
      <c r="L53" s="74"/>
      <c r="M53" s="75"/>
    </row>
    <row r="54" spans="1:13" ht="77.25" customHeight="1" x14ac:dyDescent="0.25">
      <c r="A54" s="127"/>
      <c r="B54" s="128"/>
      <c r="C54" s="110" t="s">
        <v>88</v>
      </c>
      <c r="D54" s="110"/>
      <c r="E54" s="53">
        <f t="shared" si="7"/>
        <v>0</v>
      </c>
      <c r="F54" s="64">
        <f t="shared" si="8"/>
        <v>0</v>
      </c>
      <c r="G54" s="64">
        <f t="shared" si="9"/>
        <v>0</v>
      </c>
      <c r="H54" s="64">
        <f t="shared" si="3"/>
        <v>0</v>
      </c>
      <c r="K54" s="63"/>
      <c r="L54" s="74"/>
      <c r="M54" s="75"/>
    </row>
    <row r="55" spans="1:13" ht="76.5" customHeight="1" x14ac:dyDescent="0.25">
      <c r="A55" s="127"/>
      <c r="B55" s="128"/>
      <c r="C55" s="110" t="s">
        <v>89</v>
      </c>
      <c r="D55" s="110"/>
      <c r="E55" s="53">
        <f t="shared" si="7"/>
        <v>0</v>
      </c>
      <c r="F55" s="64">
        <f t="shared" si="8"/>
        <v>0</v>
      </c>
      <c r="G55" s="64">
        <f t="shared" si="9"/>
        <v>0</v>
      </c>
      <c r="H55" s="64">
        <f t="shared" si="3"/>
        <v>0</v>
      </c>
      <c r="K55" s="63"/>
      <c r="L55" s="74"/>
      <c r="M55" s="75"/>
    </row>
    <row r="56" spans="1:13" ht="63" customHeight="1" x14ac:dyDescent="0.25">
      <c r="A56" s="127"/>
      <c r="B56" s="128"/>
      <c r="C56" s="110" t="s">
        <v>90</v>
      </c>
      <c r="D56" s="110"/>
      <c r="E56" s="53">
        <f t="shared" si="7"/>
        <v>0</v>
      </c>
      <c r="F56" s="64">
        <f t="shared" si="8"/>
        <v>0</v>
      </c>
      <c r="G56" s="64">
        <f t="shared" si="9"/>
        <v>0</v>
      </c>
      <c r="H56" s="64">
        <f t="shared" si="3"/>
        <v>0</v>
      </c>
      <c r="K56" s="63"/>
      <c r="L56" s="74"/>
      <c r="M56" s="75"/>
    </row>
    <row r="57" spans="1:13" ht="69" customHeight="1" x14ac:dyDescent="0.25">
      <c r="A57" s="127"/>
      <c r="B57" s="128"/>
      <c r="C57" s="110" t="s">
        <v>91</v>
      </c>
      <c r="D57" s="110"/>
      <c r="E57" s="53">
        <f t="shared" si="7"/>
        <v>0</v>
      </c>
      <c r="F57" s="64">
        <f t="shared" si="8"/>
        <v>0</v>
      </c>
      <c r="G57" s="64">
        <f t="shared" si="9"/>
        <v>0</v>
      </c>
      <c r="H57" s="64">
        <f t="shared" si="3"/>
        <v>0</v>
      </c>
      <c r="K57" s="63"/>
      <c r="L57" s="74"/>
      <c r="M57" s="75"/>
    </row>
    <row r="58" spans="1:13" ht="42.75" customHeight="1" x14ac:dyDescent="0.25">
      <c r="A58" s="127"/>
      <c r="B58" s="128"/>
      <c r="C58" s="110" t="s">
        <v>92</v>
      </c>
      <c r="D58" s="110"/>
      <c r="E58" s="53">
        <f t="shared" si="7"/>
        <v>0</v>
      </c>
      <c r="F58" s="64">
        <f t="shared" si="8"/>
        <v>0</v>
      </c>
      <c r="G58" s="64">
        <f t="shared" si="9"/>
        <v>0</v>
      </c>
      <c r="H58" s="64">
        <f t="shared" si="3"/>
        <v>0</v>
      </c>
      <c r="K58" s="63"/>
      <c r="L58" s="63"/>
      <c r="M58" s="75"/>
    </row>
    <row r="59" spans="1:13" ht="15.75" x14ac:dyDescent="0.25">
      <c r="A59" s="129" t="s">
        <v>63</v>
      </c>
      <c r="B59" s="130"/>
      <c r="C59" s="135" t="s">
        <v>1</v>
      </c>
      <c r="D59" s="135"/>
      <c r="E59" s="56">
        <f>SUM(E45:E58)</f>
        <v>0</v>
      </c>
      <c r="F59" s="65">
        <f>IF(E59=0,0,ROUND((E45*F45+E46*F46+E47*F47+E48*F48+E49*F49+E50*F50+E51*F51+E52*F52+E53*F53+E54*F54+E55*F55+E56*F56+E57*F57+E58*F58)/(E45+E46+E47+E48+E49+E50+E51+E52+E53+E54+E55+E56+E57+E58),1))</f>
        <v>0</v>
      </c>
      <c r="G59" s="65">
        <f>SUM(G45:G58)</f>
        <v>0</v>
      </c>
      <c r="H59" s="65">
        <f>SUM(H45:H58)</f>
        <v>0</v>
      </c>
      <c r="K59" s="13"/>
      <c r="L59" s="13"/>
      <c r="M59" s="54"/>
    </row>
    <row r="60" spans="1:13" ht="12" customHeight="1" x14ac:dyDescent="0.25">
      <c r="A60" s="12"/>
      <c r="B60" s="12"/>
      <c r="C60" s="12"/>
      <c r="D60" s="13"/>
      <c r="E60" s="13"/>
      <c r="F60" s="13"/>
      <c r="G60" s="13"/>
      <c r="H60" s="13"/>
    </row>
    <row r="61" spans="1:13" ht="36" customHeight="1" x14ac:dyDescent="0.3">
      <c r="A61" s="105" t="s">
        <v>13</v>
      </c>
      <c r="B61" s="105"/>
      <c r="C61" s="101" t="str">
        <f>'Звіт (команда 1)'!$B$18</f>
        <v>не вказано ПІБ керівника внизу Акту реалізованих заходів!</v>
      </c>
      <c r="D61" s="20"/>
      <c r="E61" s="20"/>
      <c r="F61" s="134"/>
      <c r="G61" s="134"/>
      <c r="H61" s="62"/>
      <c r="I61" s="124"/>
      <c r="J61" s="124"/>
      <c r="K61" s="124"/>
      <c r="L61" s="124"/>
      <c r="M61" s="124"/>
    </row>
    <row r="62" spans="1:13" ht="21" customHeight="1" x14ac:dyDescent="0.25">
      <c r="B62" s="14"/>
      <c r="C62" s="22" t="s">
        <v>16</v>
      </c>
      <c r="D62" s="22"/>
      <c r="E62" s="22"/>
      <c r="F62" s="133" t="s">
        <v>14</v>
      </c>
      <c r="G62" s="133"/>
      <c r="H62" s="36"/>
      <c r="I62" s="124"/>
      <c r="J62" s="124"/>
      <c r="K62" s="124"/>
      <c r="L62" s="124"/>
      <c r="M62" s="124"/>
    </row>
    <row r="63" spans="1:13" ht="36.75" customHeight="1" x14ac:dyDescent="0.3">
      <c r="A63" s="105" t="s">
        <v>15</v>
      </c>
      <c r="B63" s="105"/>
      <c r="C63" s="97">
        <f>'Звіт (команда 1)'!$B$20</f>
        <v>0</v>
      </c>
      <c r="D63" s="20"/>
      <c r="E63" s="20"/>
      <c r="F63" s="134"/>
      <c r="G63" s="134"/>
      <c r="H63" s="62"/>
      <c r="I63" s="124"/>
      <c r="J63" s="124"/>
      <c r="K63" s="124"/>
      <c r="L63" s="124"/>
      <c r="M63" s="124"/>
    </row>
    <row r="64" spans="1:13" ht="21.75" customHeight="1" x14ac:dyDescent="0.25">
      <c r="B64" s="14"/>
      <c r="C64" s="22" t="s">
        <v>16</v>
      </c>
      <c r="D64" s="22"/>
      <c r="E64" s="22"/>
      <c r="F64" s="133" t="s">
        <v>14</v>
      </c>
      <c r="G64" s="133"/>
      <c r="H64" s="36"/>
      <c r="I64" s="124"/>
      <c r="J64" s="124"/>
      <c r="K64" s="124"/>
      <c r="L64" s="124"/>
      <c r="M64" s="124"/>
    </row>
    <row r="65" spans="2:8" ht="36" customHeight="1" x14ac:dyDescent="0.25">
      <c r="B65" s="3"/>
      <c r="C65" s="3"/>
      <c r="D65" s="3"/>
      <c r="E65" s="3"/>
      <c r="F65" s="3"/>
      <c r="G65" s="3"/>
      <c r="H65" s="3"/>
    </row>
  </sheetData>
  <sheetProtection algorithmName="SHA-512" hashValue="nrq18J2IhFDUZQ871unjkcCPeIxvSTzc7qcFv8YCPgBj0nha4T1FXUeHcf7iThySEqapLxCYcVFDogrl3g41zg==" saltValue="Ad0zSBxtH55LVLwduGqFsQ==" spinCount="100000" sheet="1" objects="1" scenarios="1" selectLockedCells="1"/>
  <mergeCells count="81">
    <mergeCell ref="I61:M62"/>
    <mergeCell ref="F62:G62"/>
    <mergeCell ref="A63:B63"/>
    <mergeCell ref="F63:G63"/>
    <mergeCell ref="I63:M64"/>
    <mergeCell ref="F64:G64"/>
    <mergeCell ref="F61:G61"/>
    <mergeCell ref="C57:D57"/>
    <mergeCell ref="C58:D58"/>
    <mergeCell ref="A59:B59"/>
    <mergeCell ref="C59:D59"/>
    <mergeCell ref="A61:B61"/>
    <mergeCell ref="C56:D56"/>
    <mergeCell ref="C43:D43"/>
    <mergeCell ref="A44:B44"/>
    <mergeCell ref="C44:D44"/>
    <mergeCell ref="A45:B58"/>
    <mergeCell ref="C45:D45"/>
    <mergeCell ref="C46:D46"/>
    <mergeCell ref="C47:D47"/>
    <mergeCell ref="C48:D48"/>
    <mergeCell ref="C49:D49"/>
    <mergeCell ref="C50:D50"/>
    <mergeCell ref="C51:D51"/>
    <mergeCell ref="C52:D52"/>
    <mergeCell ref="C53:D53"/>
    <mergeCell ref="C54:D54"/>
    <mergeCell ref="C55:D55"/>
    <mergeCell ref="C37:D37"/>
    <mergeCell ref="C38:D38"/>
    <mergeCell ref="C39:D39"/>
    <mergeCell ref="C40:D40"/>
    <mergeCell ref="C41:D41"/>
    <mergeCell ref="C42:D42"/>
    <mergeCell ref="C29:D29"/>
    <mergeCell ref="A30:B30"/>
    <mergeCell ref="C30:D30"/>
    <mergeCell ref="A31:B43"/>
    <mergeCell ref="C31:D31"/>
    <mergeCell ref="C32:D32"/>
    <mergeCell ref="C33:D33"/>
    <mergeCell ref="C34:D34"/>
    <mergeCell ref="C35:D35"/>
    <mergeCell ref="C36:D36"/>
    <mergeCell ref="A20:B29"/>
    <mergeCell ref="C20:D20"/>
    <mergeCell ref="C21:D21"/>
    <mergeCell ref="C22:D22"/>
    <mergeCell ref="C23:D23"/>
    <mergeCell ref="C24:D24"/>
    <mergeCell ref="C25:D25"/>
    <mergeCell ref="C26:D26"/>
    <mergeCell ref="C27:D27"/>
    <mergeCell ref="C28:D28"/>
    <mergeCell ref="C17:G17"/>
    <mergeCell ref="K17:K19"/>
    <mergeCell ref="L17:L19"/>
    <mergeCell ref="M17:M19"/>
    <mergeCell ref="A18:B19"/>
    <mergeCell ref="C18:D19"/>
    <mergeCell ref="E18:G18"/>
    <mergeCell ref="H18:H19"/>
    <mergeCell ref="C13:G13"/>
    <mergeCell ref="A14:B14"/>
    <mergeCell ref="C14:F14"/>
    <mergeCell ref="C15:F15"/>
    <mergeCell ref="A16:B16"/>
    <mergeCell ref="C16:G16"/>
    <mergeCell ref="A12:B12"/>
    <mergeCell ref="C12:G12"/>
    <mergeCell ref="A1:H1"/>
    <mergeCell ref="A2:H2"/>
    <mergeCell ref="A4:B4"/>
    <mergeCell ref="C5:D5"/>
    <mergeCell ref="E5:F5"/>
    <mergeCell ref="B7:H7"/>
    <mergeCell ref="A8:H8"/>
    <mergeCell ref="A9:H9"/>
    <mergeCell ref="A10:B10"/>
    <mergeCell ref="C10:G10"/>
    <mergeCell ref="C11:G11"/>
  </mergeCells>
  <conditionalFormatting sqref="B6">
    <cfRule type="cellIs" dxfId="13" priority="4" operator="equal">
      <formula>0</formula>
    </cfRule>
  </conditionalFormatting>
  <conditionalFormatting sqref="H20:H29">
    <cfRule type="expression" dxfId="12" priority="3">
      <formula>ISTEXT(H20)</formula>
    </cfRule>
  </conditionalFormatting>
  <conditionalFormatting sqref="H31:H43">
    <cfRule type="expression" dxfId="11" priority="2">
      <formula>ISTEXT(H31)</formula>
    </cfRule>
  </conditionalFormatting>
  <conditionalFormatting sqref="H45:H58">
    <cfRule type="expression" dxfId="10" priority="1">
      <formula>ISTEXT(H45)</formula>
    </cfRule>
  </conditionalFormatting>
  <pageMargins left="0.7" right="0.7" top="0.75" bottom="0.75" header="0.3" footer="0.3"/>
  <pageSetup paperSize="9" scale="53"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18CDB-0D61-48FB-A2C5-00D3631E0487}">
  <sheetPr>
    <tabColor theme="7" tint="0.39997558519241921"/>
  </sheetPr>
  <dimension ref="A1:I35"/>
  <sheetViews>
    <sheetView view="pageBreakPreview" topLeftCell="A4" zoomScaleNormal="100" zoomScaleSheetLayoutView="100" workbookViewId="0">
      <selection activeCell="B13" sqref="B13"/>
    </sheetView>
  </sheetViews>
  <sheetFormatPr defaultRowHeight="15" x14ac:dyDescent="0.25"/>
  <cols>
    <col min="1" max="3" width="19.42578125" customWidth="1"/>
    <col min="4" max="4" width="30.140625" customWidth="1"/>
    <col min="5" max="5" width="19.42578125" customWidth="1"/>
    <col min="6" max="6" width="10.5703125" customWidth="1"/>
    <col min="7" max="7" width="30.5703125" customWidth="1"/>
    <col min="8" max="8" width="10.85546875" customWidth="1"/>
    <col min="9" max="9" width="10.7109375" customWidth="1"/>
  </cols>
  <sheetData>
    <row r="1" spans="1:9" ht="51" customHeight="1" x14ac:dyDescent="0.25">
      <c r="A1" s="139" t="s">
        <v>93</v>
      </c>
      <c r="B1" s="139"/>
      <c r="C1" s="139"/>
      <c r="D1" s="139"/>
      <c r="E1" s="139"/>
      <c r="F1" s="62"/>
    </row>
    <row r="2" spans="1:9" ht="32.25" customHeight="1" x14ac:dyDescent="0.25">
      <c r="A2" s="51" t="s">
        <v>39</v>
      </c>
      <c r="B2" s="49">
        <f>'Акт РЗ (команда 3)'!$C$4</f>
        <v>0</v>
      </c>
      <c r="C2" s="34" t="s">
        <v>19</v>
      </c>
      <c r="D2" s="33">
        <f>'Акт РЗ (команда 3)'!$E$4</f>
        <v>0</v>
      </c>
      <c r="E2" s="32"/>
      <c r="F2" s="32"/>
    </row>
    <row r="3" spans="1:9" ht="57" customHeight="1" x14ac:dyDescent="0.3">
      <c r="A3" s="140" t="str">
        <f>'Акт РЗ (команда 1)'!$A$8&amp;" "&amp;'Акт РЗ (команда 1)'!$C$14</f>
        <v xml:space="preserve"> </v>
      </c>
      <c r="B3" s="140"/>
      <c r="C3" s="140"/>
      <c r="D3" s="140"/>
      <c r="E3" s="140"/>
      <c r="F3" s="78"/>
    </row>
    <row r="4" spans="1:9" ht="21" customHeight="1" x14ac:dyDescent="0.25">
      <c r="A4" s="141" t="s">
        <v>44</v>
      </c>
      <c r="B4" s="141"/>
      <c r="C4" s="141"/>
      <c r="D4" s="141"/>
      <c r="E4" s="141"/>
      <c r="F4" s="79"/>
    </row>
    <row r="5" spans="1:9" ht="30" customHeight="1" x14ac:dyDescent="0.3">
      <c r="A5" s="146" t="str">
        <f>"Звітний період: з 01 "&amp;IF('Акт РЗ (команда 3)'!C5="листопад","листопада 2025 р.",IF('Акт РЗ (команда 3)'!C5="грудень","грудня 2025 р.",""))&amp;" по "&amp;IF('Акт РЗ (команда 3)'!C5="листопад","30 листопада 2025 р.",IF('Акт РЗ (команда 3)'!C5="грудень","31 грудня 2025 р.",""))</f>
        <v xml:space="preserve">Звітний період: з 01  по </v>
      </c>
      <c r="B5" s="146"/>
      <c r="C5" s="146"/>
      <c r="D5" s="146"/>
      <c r="E5" s="146"/>
      <c r="F5" s="72"/>
    </row>
    <row r="6" spans="1:9" ht="15" customHeight="1" x14ac:dyDescent="0.25">
      <c r="A6" s="31"/>
      <c r="B6" s="31"/>
      <c r="C6" s="26"/>
      <c r="D6" s="76"/>
      <c r="E6" s="26"/>
      <c r="F6" s="26"/>
      <c r="G6" s="139" t="s">
        <v>35</v>
      </c>
      <c r="H6" s="139"/>
      <c r="I6" s="139"/>
    </row>
    <row r="7" spans="1:9" ht="39" customHeight="1" x14ac:dyDescent="0.25">
      <c r="A7" s="143" t="s">
        <v>12</v>
      </c>
      <c r="B7" s="143" t="s">
        <v>23</v>
      </c>
      <c r="C7" s="142" t="s">
        <v>94</v>
      </c>
      <c r="D7" s="143" t="s">
        <v>95</v>
      </c>
      <c r="E7" s="142" t="s">
        <v>96</v>
      </c>
      <c r="F7" s="77"/>
      <c r="G7" s="134"/>
      <c r="H7" s="134"/>
      <c r="I7" s="134"/>
    </row>
    <row r="8" spans="1:9" ht="51" customHeight="1" thickBot="1" x14ac:dyDescent="0.3">
      <c r="A8" s="144"/>
      <c r="B8" s="144"/>
      <c r="C8" s="142"/>
      <c r="D8" s="144"/>
      <c r="E8" s="142"/>
      <c r="F8" s="77"/>
      <c r="G8" s="55" t="s">
        <v>41</v>
      </c>
      <c r="H8" s="68" t="s">
        <v>34</v>
      </c>
      <c r="I8" s="68" t="s">
        <v>38</v>
      </c>
    </row>
    <row r="9" spans="1:9" ht="77.25" customHeight="1" thickBot="1" x14ac:dyDescent="0.3">
      <c r="A9" s="144"/>
      <c r="B9" s="144"/>
      <c r="C9" s="142"/>
      <c r="D9" s="144"/>
      <c r="E9" s="142"/>
      <c r="F9" s="77"/>
      <c r="G9" s="66" t="s">
        <v>115</v>
      </c>
      <c r="H9" s="98">
        <f>'Звіт (команда 1)'!H9</f>
        <v>0</v>
      </c>
      <c r="I9" s="99">
        <f>'Звіт (команда 1)'!I9</f>
        <v>15</v>
      </c>
    </row>
    <row r="10" spans="1:9" ht="73.5" customHeight="1" x14ac:dyDescent="0.25">
      <c r="A10" s="144"/>
      <c r="B10" s="144"/>
      <c r="C10" s="142"/>
      <c r="D10" s="144"/>
      <c r="E10" s="142"/>
      <c r="F10" s="77"/>
      <c r="G10" s="67" t="s">
        <v>47</v>
      </c>
      <c r="H10" s="69">
        <f>H$9*8*$B13</f>
        <v>0</v>
      </c>
      <c r="I10" s="69">
        <f>I$9*8*$B13</f>
        <v>0</v>
      </c>
    </row>
    <row r="11" spans="1:9" ht="48" customHeight="1" x14ac:dyDescent="0.25">
      <c r="A11" s="145"/>
      <c r="B11" s="145"/>
      <c r="C11" s="142"/>
      <c r="D11" s="145"/>
      <c r="E11" s="142"/>
      <c r="F11" s="77"/>
      <c r="G11" s="67" t="s">
        <v>65</v>
      </c>
      <c r="H11" s="69">
        <f t="shared" ref="H11:I12" si="0">H$9*8*$B14</f>
        <v>0</v>
      </c>
      <c r="I11" s="69">
        <f t="shared" si="0"/>
        <v>0</v>
      </c>
    </row>
    <row r="12" spans="1:9" ht="32.25" customHeight="1" x14ac:dyDescent="0.25">
      <c r="A12" s="154" t="s">
        <v>111</v>
      </c>
      <c r="B12" s="155"/>
      <c r="C12" s="155"/>
      <c r="D12" s="155"/>
      <c r="E12" s="156"/>
      <c r="F12" s="77"/>
      <c r="G12" s="67" t="s">
        <v>64</v>
      </c>
      <c r="H12" s="69">
        <f t="shared" si="0"/>
        <v>0</v>
      </c>
      <c r="I12" s="69">
        <f t="shared" si="0"/>
        <v>0</v>
      </c>
    </row>
    <row r="13" spans="1:9" ht="80.25" customHeight="1" x14ac:dyDescent="0.25">
      <c r="A13" s="29" t="s">
        <v>47</v>
      </c>
      <c r="B13" s="83"/>
      <c r="C13" s="28">
        <f>IF(E13&gt;0,IF('Акт РЗ (команда 3)'!$H$30&gt;0,'Акт РЗ (команда 3)'!$H$30,"кількість отримувачів соц послуги в Акті РЗ?"),0)</f>
        <v>0</v>
      </c>
      <c r="D13" s="70" t="str">
        <f>IF(AND('Акт РЗ (команда 3)'!$E$30&gt;0,'Звіт (команда 3)'!B13=0),"вказати к-ть фахівців або прибрати заходи з Акту РЗ",IF('Акт РЗ (команда 3)'!$C$5='Звіт (команда 3)'!$H$8,IF($H$9=0,"вказати кількість днів в клітинці H9",H10),IF('Акт РЗ (команда 3)'!$C$5='Звіт (команда 3)'!$I$8,I10,"не вказано назву звітного місяця в Акті РЗ")))</f>
        <v>не вказано назву звітного місяця в Акті РЗ</v>
      </c>
      <c r="E13" s="70">
        <f>IF('Акт РЗ (команда 3)'!G30&gt;'Звіт (команда 3)'!D13,'Звіт (команда 3)'!D13,'Акт РЗ (команда 3)'!G30)</f>
        <v>0</v>
      </c>
      <c r="F13" s="80"/>
      <c r="G13" s="67" t="s">
        <v>116</v>
      </c>
      <c r="H13" s="69">
        <v>20</v>
      </c>
      <c r="I13" s="69">
        <v>23</v>
      </c>
    </row>
    <row r="14" spans="1:9" ht="75.75" customHeight="1" x14ac:dyDescent="0.25">
      <c r="A14" s="29" t="s">
        <v>65</v>
      </c>
      <c r="B14" s="83"/>
      <c r="C14" s="28">
        <f>IF(E14&gt;0,IF('Акт РЗ (команда 3)'!$H$44&gt;0,'Акт РЗ (команда 3)'!$H$44,"кількість отримувачів соц послуги в Акті РЗ?"),0)</f>
        <v>0</v>
      </c>
      <c r="D14" s="70" t="str">
        <f>IF(AND('Акт РЗ (команда 3)'!$E$44&gt;0,'Звіт (команда 3)'!B14=0),"вказати к-ть фахівців або прибрати заходи з Акту РЗ",IF('Акт РЗ (команда 3)'!$C$5='Звіт (команда 3)'!$H$8,IF($H$9=0,"вказати кількість днів в клітинці H9",H11),IF('Акт РЗ (команда 3)'!$C$5='Звіт (команда 3)'!$I$8,I11,"не вказано назву звітного місяця в Акті РЗ")))</f>
        <v>не вказано назву звітного місяця в Акті РЗ</v>
      </c>
      <c r="E14" s="70">
        <f>IF('Акт РЗ (команда 3)'!G44&gt;'Звіт (команда 3)'!D14,'Звіт (команда 3)'!D14,'Акт РЗ (команда 3)'!G44)</f>
        <v>0</v>
      </c>
      <c r="F14" s="80"/>
      <c r="G14" s="30"/>
    </row>
    <row r="15" spans="1:9" ht="74.25" customHeight="1" x14ac:dyDescent="0.25">
      <c r="A15" s="29" t="s">
        <v>64</v>
      </c>
      <c r="B15" s="83"/>
      <c r="C15" s="28">
        <f>IF(E15&gt;0,IF('Акт РЗ (команда 3)'!$H$59&gt;0,'Акт РЗ (команда 3)'!$H$59,"кількість отримувачів соц послуги в Акті РЗ?"),0)</f>
        <v>0</v>
      </c>
      <c r="D15" s="70" t="str">
        <f>IF(AND('Акт РЗ (команда 3)'!$E$59&gt;0,'Звіт (команда 3)'!B15=0),"вказати к-ть фахівців або прибрати заходи з Акту РЗ",IF('Акт РЗ (команда 3)'!$C$5='Звіт (команда 3)'!$H$8,IF($H$9=0,"вказати кількість днів в клітинці H9",H12),IF('Акт РЗ (команда 3)'!$C$5='Звіт (команда 3)'!$I$8,I12,"не вказано назву звітного місяця в Акті РЗ")))</f>
        <v>не вказано назву звітного місяця в Акті РЗ</v>
      </c>
      <c r="E15" s="70">
        <f>IF('Акт РЗ (команда 3)'!G59&gt;'Звіт (команда 3)'!D15,'Звіт (команда 3)'!D15,'Акт РЗ (команда 3)'!G59)</f>
        <v>0</v>
      </c>
      <c r="F15" s="80"/>
    </row>
    <row r="16" spans="1:9" ht="18.75" x14ac:dyDescent="0.25">
      <c r="A16" s="27" t="s">
        <v>22</v>
      </c>
      <c r="B16" s="52">
        <f>SUM(B13:B15)</f>
        <v>0</v>
      </c>
      <c r="C16" s="82"/>
      <c r="D16" s="71">
        <f>SUM(D13:D15)</f>
        <v>0</v>
      </c>
      <c r="E16" s="71">
        <f>SUM(E13:E15)</f>
        <v>0</v>
      </c>
      <c r="F16" s="81"/>
    </row>
    <row r="17" spans="1:6" ht="117.75" customHeight="1" x14ac:dyDescent="0.25">
      <c r="A17" s="152" t="s">
        <v>98</v>
      </c>
      <c r="B17" s="153"/>
      <c r="C17" s="153"/>
      <c r="D17" s="153"/>
      <c r="E17" s="153"/>
      <c r="F17" s="84"/>
    </row>
    <row r="18" spans="1:6" ht="27.75" customHeight="1" x14ac:dyDescent="0.25">
      <c r="A18" s="85" t="s">
        <v>13</v>
      </c>
      <c r="B18" s="151" t="str">
        <f>'Акт РЗ (команда 3)'!$C$61</f>
        <v>не вказано ПІБ керівника внизу Акту реалізованих заходів!</v>
      </c>
      <c r="C18" s="151"/>
      <c r="D18" s="151"/>
      <c r="E18" s="86"/>
      <c r="F18" s="12"/>
    </row>
    <row r="19" spans="1:6" ht="15" customHeight="1" x14ac:dyDescent="0.25">
      <c r="A19" s="12"/>
      <c r="B19" s="12" t="s">
        <v>16</v>
      </c>
      <c r="C19" s="12"/>
      <c r="D19" s="12"/>
      <c r="E19" s="12" t="s">
        <v>14</v>
      </c>
      <c r="F19" s="12"/>
    </row>
    <row r="20" spans="1:6" ht="31.5" customHeight="1" x14ac:dyDescent="0.25">
      <c r="A20" s="85" t="s">
        <v>15</v>
      </c>
      <c r="B20" s="151">
        <f>'Акт РЗ (команда 3)'!$C$63</f>
        <v>0</v>
      </c>
      <c r="C20" s="151"/>
      <c r="D20" s="151"/>
      <c r="E20" s="86"/>
      <c r="F20" s="12"/>
    </row>
    <row r="21" spans="1:6" ht="15.75" x14ac:dyDescent="0.25">
      <c r="A21" s="26"/>
      <c r="B21" s="12" t="s">
        <v>16</v>
      </c>
      <c r="C21" s="12"/>
      <c r="D21" s="12"/>
      <c r="E21" s="12" t="s">
        <v>14</v>
      </c>
      <c r="F21" s="12"/>
    </row>
    <row r="22" spans="1:6" x14ac:dyDescent="0.25">
      <c r="A22" s="147"/>
      <c r="B22" s="147"/>
      <c r="C22" s="147"/>
      <c r="D22" s="147"/>
      <c r="E22" s="26"/>
      <c r="F22" s="26"/>
    </row>
    <row r="23" spans="1:6" x14ac:dyDescent="0.25">
      <c r="A23" s="147"/>
      <c r="B23" s="147"/>
      <c r="C23" s="147"/>
      <c r="D23" s="147"/>
      <c r="E23" s="26"/>
      <c r="F23" s="26"/>
    </row>
    <row r="24" spans="1:6" ht="48.6" customHeight="1" x14ac:dyDescent="0.25">
      <c r="A24" s="148"/>
      <c r="B24" s="149"/>
      <c r="C24" s="150"/>
      <c r="D24" s="147"/>
      <c r="E24" s="26"/>
      <c r="F24" s="26"/>
    </row>
    <row r="35" spans="1:1" x14ac:dyDescent="0.25">
      <c r="A35" s="25"/>
    </row>
  </sheetData>
  <sheetProtection algorithmName="SHA-512" hashValue="xlzmEYfo3zzHido1JpzXwwePArz9AY6X0HTZpdivYIwa2OS8CVi6YK+OmJYaHZtYqnlYHCTTn8SLCGednrUgzA==" saltValue="xet/0sz0EAlZP0vOydEDYQ==" spinCount="100000" sheet="1" objects="1" scenarios="1" selectLockedCells="1"/>
  <dataConsolidate/>
  <mergeCells count="19">
    <mergeCell ref="A24:B24"/>
    <mergeCell ref="C24:D24"/>
    <mergeCell ref="A12:E12"/>
    <mergeCell ref="A17:E17"/>
    <mergeCell ref="B18:D18"/>
    <mergeCell ref="B20:D20"/>
    <mergeCell ref="A22:D22"/>
    <mergeCell ref="A23:B23"/>
    <mergeCell ref="C23:D23"/>
    <mergeCell ref="A1:E1"/>
    <mergeCell ref="A3:E3"/>
    <mergeCell ref="A4:E4"/>
    <mergeCell ref="A5:E5"/>
    <mergeCell ref="G6:I7"/>
    <mergeCell ref="A7:A11"/>
    <mergeCell ref="B7:B11"/>
    <mergeCell ref="C7:C11"/>
    <mergeCell ref="D7:D11"/>
    <mergeCell ref="E7:E11"/>
  </mergeCells>
  <conditionalFormatting sqref="B13:B15">
    <cfRule type="expression" dxfId="9" priority="1">
      <formula>AND(ISBLANK($B$13),ISBLANK($B$14),ISBLANK($B$15))</formula>
    </cfRule>
  </conditionalFormatting>
  <conditionalFormatting sqref="C13:C15">
    <cfRule type="cellIs" dxfId="8" priority="3" operator="lessThan">
      <formula>0</formula>
    </cfRule>
  </conditionalFormatting>
  <conditionalFormatting sqref="C16">
    <cfRule type="expression" dxfId="7" priority="2">
      <formula>ISBLANK(C16)</formula>
    </cfRule>
  </conditionalFormatting>
  <conditionalFormatting sqref="E13:F15">
    <cfRule type="cellIs" dxfId="6" priority="4" operator="lessThan">
      <formula>0</formula>
    </cfRule>
  </conditionalFormatting>
  <pageMargins left="0.7" right="0.7" top="0.75" bottom="0.75" header="0.3" footer="0.3"/>
  <pageSetup paperSize="9" scale="70" fitToWidth="0"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Аркуш5">
    <tabColor rgb="FFD886C6"/>
    <pageSetUpPr fitToPage="1"/>
  </sheetPr>
  <dimension ref="A1:I36"/>
  <sheetViews>
    <sheetView view="pageBreakPreview" zoomScale="90" zoomScaleNormal="100" zoomScaleSheetLayoutView="90" workbookViewId="0">
      <selection activeCell="A2" sqref="A2:E2"/>
    </sheetView>
  </sheetViews>
  <sheetFormatPr defaultColWidth="8.85546875" defaultRowHeight="15.75" x14ac:dyDescent="0.25"/>
  <cols>
    <col min="1" max="1" width="6" style="3" customWidth="1"/>
    <col min="2" max="2" width="12.140625" style="3" customWidth="1"/>
    <col min="3" max="7" width="18.85546875" style="3" customWidth="1"/>
    <col min="8" max="8" width="20.5703125" style="3" customWidth="1"/>
    <col min="9" max="9" width="21.140625" style="3" customWidth="1"/>
    <col min="10" max="16384" width="8.85546875" style="3"/>
  </cols>
  <sheetData>
    <row r="1" spans="1:9" ht="33.75" customHeight="1" x14ac:dyDescent="0.25">
      <c r="A1" s="165" t="s">
        <v>33</v>
      </c>
      <c r="B1" s="165"/>
      <c r="C1" s="165"/>
      <c r="D1" s="165"/>
      <c r="E1" s="165"/>
      <c r="F1" s="58"/>
      <c r="G1" s="165" t="s">
        <v>32</v>
      </c>
      <c r="H1" s="165"/>
      <c r="I1" s="165"/>
    </row>
    <row r="2" spans="1:9" ht="65.25" customHeight="1" x14ac:dyDescent="0.25">
      <c r="A2" s="166"/>
      <c r="B2" s="166"/>
      <c r="C2" s="166"/>
      <c r="D2" s="166"/>
      <c r="E2" s="166"/>
      <c r="F2" s="58"/>
      <c r="G2" s="167" t="s">
        <v>31</v>
      </c>
      <c r="H2" s="167"/>
      <c r="I2" s="167"/>
    </row>
    <row r="3" spans="1:9" ht="44.25" customHeight="1" x14ac:dyDescent="0.3">
      <c r="A3" s="164"/>
      <c r="B3" s="164"/>
      <c r="C3" s="160" t="str">
        <f>IF('Акт РЗ (команда 1)'!C61=0,"не вказано ПІБ керівника внизу Акту реалізованих заходів!",'Акт РЗ (команда 1)'!C61)</f>
        <v>не вказано ПІБ керівника внизу Акту реалізованих заходів!</v>
      </c>
      <c r="D3" s="160"/>
      <c r="E3" s="160"/>
      <c r="F3" s="38"/>
      <c r="G3" s="164"/>
      <c r="H3" s="164"/>
      <c r="I3" s="164"/>
    </row>
    <row r="4" spans="1:9" ht="26.25" customHeight="1" x14ac:dyDescent="0.25">
      <c r="A4" s="138" t="s">
        <v>30</v>
      </c>
      <c r="B4" s="138"/>
      <c r="C4" s="138"/>
      <c r="D4" s="138"/>
      <c r="E4" s="138"/>
      <c r="F4" s="39"/>
      <c r="G4" s="116" t="s">
        <v>30</v>
      </c>
      <c r="H4" s="116"/>
      <c r="I4" s="116"/>
    </row>
    <row r="5" spans="1:9" ht="69.75" customHeight="1" x14ac:dyDescent="0.25">
      <c r="A5" s="114" t="s">
        <v>99</v>
      </c>
      <c r="B5" s="114"/>
      <c r="C5" s="114"/>
      <c r="D5" s="114"/>
      <c r="E5" s="114"/>
      <c r="F5" s="114"/>
      <c r="G5" s="114"/>
      <c r="H5" s="114"/>
      <c r="I5" s="114"/>
    </row>
    <row r="6" spans="1:9" ht="42.75" customHeight="1" x14ac:dyDescent="0.3">
      <c r="A6" s="45"/>
      <c r="C6" s="115" t="s">
        <v>29</v>
      </c>
      <c r="D6" s="115"/>
      <c r="E6" s="50">
        <f>'Акт РЗ (команда 1)'!$C$4</f>
        <v>0</v>
      </c>
      <c r="F6" s="15" t="s">
        <v>19</v>
      </c>
      <c r="G6" s="73">
        <f>'Акт РЗ (команда 1)'!$E$4</f>
        <v>0</v>
      </c>
    </row>
    <row r="7" spans="1:9" ht="41.25" customHeight="1" x14ac:dyDescent="0.25">
      <c r="A7" s="44"/>
      <c r="C7" s="177" t="s">
        <v>100</v>
      </c>
      <c r="D7" s="177"/>
      <c r="E7" s="177"/>
      <c r="F7" s="177"/>
      <c r="G7" s="177"/>
    </row>
    <row r="8" spans="1:9" ht="21.75" customHeight="1" x14ac:dyDescent="0.3">
      <c r="A8" s="44"/>
      <c r="D8" s="43" t="s">
        <v>5</v>
      </c>
      <c r="E8" s="41">
        <f>'Акт РЗ (команда 1)'!C5</f>
        <v>0</v>
      </c>
      <c r="F8" s="9" t="s">
        <v>37</v>
      </c>
      <c r="G8" s="42"/>
    </row>
    <row r="9" spans="1:9" ht="29.25" customHeight="1" x14ac:dyDescent="0.3">
      <c r="A9" s="8" t="s">
        <v>4</v>
      </c>
      <c r="B9" s="175">
        <f>'Акт РЗ (команда 1)'!$B$6</f>
        <v>0</v>
      </c>
      <c r="C9" s="175"/>
      <c r="D9" s="10"/>
      <c r="G9" s="18" t="s">
        <v>18</v>
      </c>
      <c r="H9" s="17"/>
      <c r="I9" s="40" t="s">
        <v>28</v>
      </c>
    </row>
    <row r="10" spans="1:9" ht="52.15" customHeight="1" x14ac:dyDescent="0.3">
      <c r="A10" s="176" t="s">
        <v>3</v>
      </c>
      <c r="B10" s="176"/>
      <c r="C10" s="176"/>
      <c r="D10" s="176"/>
      <c r="E10" s="176"/>
      <c r="F10" s="176"/>
      <c r="G10" s="176"/>
      <c r="H10" s="176"/>
      <c r="I10" s="176"/>
    </row>
    <row r="11" spans="1:9" ht="50.25" customHeight="1" x14ac:dyDescent="0.35">
      <c r="A11" s="159">
        <f>'Акт РЗ (команда 1)'!A8</f>
        <v>0</v>
      </c>
      <c r="B11" s="159"/>
      <c r="C11" s="159"/>
      <c r="D11" s="159"/>
      <c r="E11" s="159"/>
      <c r="F11" s="159"/>
      <c r="G11" s="159"/>
      <c r="H11" s="159"/>
      <c r="I11" s="159"/>
    </row>
    <row r="12" spans="1:9" ht="21.75" customHeight="1" x14ac:dyDescent="0.25">
      <c r="A12" s="138" t="s">
        <v>2</v>
      </c>
      <c r="B12" s="138"/>
      <c r="C12" s="138"/>
      <c r="D12" s="138"/>
      <c r="E12" s="138"/>
      <c r="F12" s="138"/>
      <c r="G12" s="138"/>
      <c r="H12" s="138"/>
      <c r="I12" s="138"/>
    </row>
    <row r="13" spans="1:9" ht="26.25" customHeight="1" x14ac:dyDescent="0.3">
      <c r="A13" s="105" t="s">
        <v>7</v>
      </c>
      <c r="B13" s="105"/>
      <c r="C13" s="157">
        <f>'Акт РЗ (команда 1)'!C10</f>
        <v>0</v>
      </c>
      <c r="D13" s="157"/>
      <c r="E13" s="157"/>
      <c r="F13" s="157"/>
      <c r="G13" s="157"/>
      <c r="H13" s="157"/>
      <c r="I13" s="59" t="s">
        <v>36</v>
      </c>
    </row>
    <row r="14" spans="1:9" ht="19.5" customHeight="1" x14ac:dyDescent="0.25">
      <c r="A14" s="1"/>
      <c r="B14" s="39"/>
      <c r="C14" s="138" t="s">
        <v>6</v>
      </c>
      <c r="D14" s="138"/>
      <c r="E14" s="138"/>
      <c r="F14" s="138"/>
      <c r="G14" s="138"/>
      <c r="H14" s="138"/>
      <c r="I14" s="138"/>
    </row>
    <row r="15" spans="1:9" ht="43.5" customHeight="1" x14ac:dyDescent="0.3">
      <c r="A15" s="105" t="s">
        <v>9</v>
      </c>
      <c r="B15" s="105"/>
      <c r="C15" s="105"/>
      <c r="D15" s="157">
        <f>'Акт РЗ (команда 1)'!C12</f>
        <v>0</v>
      </c>
      <c r="E15" s="157"/>
      <c r="F15" s="157"/>
      <c r="G15" s="157"/>
      <c r="H15" s="157"/>
      <c r="I15" s="157"/>
    </row>
    <row r="16" spans="1:9" ht="18.75" customHeight="1" x14ac:dyDescent="0.25">
      <c r="A16" s="1"/>
      <c r="B16" s="6"/>
      <c r="C16" s="39"/>
      <c r="D16" s="138" t="s">
        <v>8</v>
      </c>
      <c r="E16" s="138"/>
      <c r="F16" s="138"/>
      <c r="G16" s="138"/>
      <c r="H16" s="138"/>
      <c r="I16" s="138"/>
    </row>
    <row r="17" spans="1:9" ht="44.25" customHeight="1" x14ac:dyDescent="0.35">
      <c r="A17" s="105" t="s">
        <v>11</v>
      </c>
      <c r="B17" s="105"/>
      <c r="C17" s="159">
        <f>'Акт РЗ (команда 1)'!C14</f>
        <v>0</v>
      </c>
      <c r="D17" s="159"/>
      <c r="E17" s="159"/>
      <c r="F17" s="159"/>
      <c r="G17" s="159"/>
      <c r="H17" s="159"/>
      <c r="I17" s="7" t="s">
        <v>21</v>
      </c>
    </row>
    <row r="18" spans="1:9" ht="22.5" customHeight="1" x14ac:dyDescent="0.25">
      <c r="A18" s="1"/>
      <c r="B18" s="39"/>
      <c r="C18" s="138" t="s">
        <v>10</v>
      </c>
      <c r="D18" s="138"/>
      <c r="E18" s="138"/>
      <c r="F18" s="138"/>
      <c r="G18" s="138"/>
      <c r="H18" s="138"/>
    </row>
    <row r="19" spans="1:9" ht="55.5" customHeight="1" x14ac:dyDescent="0.3">
      <c r="A19" s="105" t="s">
        <v>9</v>
      </c>
      <c r="B19" s="105"/>
      <c r="C19" s="105"/>
      <c r="D19" s="157">
        <f>'Акт РЗ (команда 1)'!C16</f>
        <v>0</v>
      </c>
      <c r="E19" s="157"/>
      <c r="F19" s="157"/>
      <c r="G19" s="157"/>
      <c r="H19" s="157"/>
      <c r="I19" s="157"/>
    </row>
    <row r="20" spans="1:9" ht="21" customHeight="1" x14ac:dyDescent="0.25">
      <c r="A20" s="1"/>
      <c r="B20" s="6"/>
      <c r="C20" s="39"/>
      <c r="D20" s="138" t="s">
        <v>8</v>
      </c>
      <c r="E20" s="138"/>
      <c r="F20" s="138"/>
      <c r="G20" s="138"/>
      <c r="H20" s="138"/>
      <c r="I20" s="138"/>
    </row>
    <row r="21" spans="1:9" ht="104.25" customHeight="1" x14ac:dyDescent="0.25">
      <c r="A21" s="163" t="s">
        <v>101</v>
      </c>
      <c r="B21" s="163"/>
      <c r="C21" s="163"/>
      <c r="D21" s="163"/>
      <c r="E21" s="163"/>
      <c r="F21" s="163"/>
      <c r="G21" s="163"/>
      <c r="H21" s="163"/>
      <c r="I21" s="163"/>
    </row>
    <row r="22" spans="1:9" ht="48" customHeight="1" x14ac:dyDescent="0.3">
      <c r="A22" s="161">
        <f>H28</f>
        <v>0</v>
      </c>
      <c r="B22" s="161"/>
      <c r="C22" s="61" t="s">
        <v>27</v>
      </c>
      <c r="D22" s="162"/>
      <c r="E22" s="162"/>
      <c r="F22" s="162"/>
      <c r="G22" s="87" t="s">
        <v>40</v>
      </c>
      <c r="H22" s="100"/>
      <c r="I22" s="87" t="s">
        <v>102</v>
      </c>
    </row>
    <row r="23" spans="1:9" ht="28.5" customHeight="1" x14ac:dyDescent="0.25">
      <c r="A23" s="57"/>
      <c r="B23" s="57"/>
      <c r="C23" s="57"/>
      <c r="D23" s="57"/>
      <c r="E23" s="57"/>
      <c r="F23" s="37"/>
      <c r="G23" s="57"/>
    </row>
    <row r="24" spans="1:9" ht="20.25" customHeight="1" x14ac:dyDescent="0.25">
      <c r="A24" s="113" t="s">
        <v>19</v>
      </c>
      <c r="B24" s="113" t="s">
        <v>103</v>
      </c>
      <c r="C24" s="113" t="s">
        <v>104</v>
      </c>
      <c r="D24" s="113" t="s">
        <v>105</v>
      </c>
      <c r="E24" s="113" t="s">
        <v>106</v>
      </c>
      <c r="F24" s="169" t="s">
        <v>96</v>
      </c>
      <c r="G24" s="113" t="s">
        <v>107</v>
      </c>
      <c r="H24" s="113" t="s">
        <v>108</v>
      </c>
      <c r="I24" s="118"/>
    </row>
    <row r="25" spans="1:9" ht="105.75" customHeight="1" x14ac:dyDescent="0.25">
      <c r="A25" s="113"/>
      <c r="B25" s="113"/>
      <c r="C25" s="113"/>
      <c r="D25" s="113"/>
      <c r="E25" s="113"/>
      <c r="F25" s="170"/>
      <c r="G25" s="113"/>
      <c r="H25" s="113"/>
      <c r="I25" s="118"/>
    </row>
    <row r="26" spans="1:9" ht="39.75" customHeight="1" x14ac:dyDescent="0.25">
      <c r="A26" s="113"/>
      <c r="B26" s="113"/>
      <c r="C26" s="113"/>
      <c r="D26" s="113"/>
      <c r="E26" s="113"/>
      <c r="F26" s="170"/>
      <c r="G26" s="113"/>
      <c r="H26" s="113"/>
      <c r="I26" s="118"/>
    </row>
    <row r="27" spans="1:9" ht="1.5" customHeight="1" x14ac:dyDescent="0.25">
      <c r="A27" s="113"/>
      <c r="B27" s="113"/>
      <c r="C27" s="113"/>
      <c r="D27" s="113"/>
      <c r="E27" s="113"/>
      <c r="F27" s="171"/>
      <c r="G27" s="113"/>
      <c r="H27" s="113"/>
      <c r="I27" s="118"/>
    </row>
    <row r="28" spans="1:9" ht="60" customHeight="1" x14ac:dyDescent="0.25">
      <c r="A28" s="88">
        <v>1</v>
      </c>
      <c r="B28" s="89">
        <f>IF('Звіт (команда 1)'!B16&gt;0,'Звіт (команда 1)'!B16+'Звіт (команда 2)'!B16+'Звіт (команда 3)'!B16,0)</f>
        <v>0</v>
      </c>
      <c r="C28" s="90">
        <f>IF('Звіт (команда 1)'!B16&gt;0,'Акт РЗ (команда 1)'!E30+'Акт РЗ (команда 1)'!E44+'Акт РЗ (команда 1)'!E59+'Акт РЗ (команда 2)'!E30+'Акт РЗ (команда 2)'!E44+'Акт РЗ (команда 2)'!E59+'Акт РЗ (команда 3)'!E30+'Акт РЗ (команда 3)'!E44+'Акт РЗ (команда 3)'!E59,0)</f>
        <v>0</v>
      </c>
      <c r="D28" s="90">
        <f>IF('Звіт (команда 1)'!B16&gt;0,'Звіт (команда 1)'!C16+'Звіт (команда 2)'!C16+'Звіт (команда 3)'!C16,0)</f>
        <v>0</v>
      </c>
      <c r="E28" s="90">
        <f>IF('Звіт (команда 1)'!B16&gt;0,'Звіт (команда 1)'!D16+'Звіт (команда 2)'!D16+'Звіт (команда 3)'!D16,0)</f>
        <v>0</v>
      </c>
      <c r="F28" s="91">
        <f>IF('Звіт (команда 1)'!B16&gt;0,'Звіт (команда 1)'!E16+'Звіт (команда 2)'!E16+'Звіт (команда 3)'!E16,0)</f>
        <v>0</v>
      </c>
      <c r="G28" s="91">
        <f>IF('Звіт (команда 1)'!B16&gt;0,IF('Акт РЗ (команда 1)'!C5="листопад",ROUND(115154/'Звіт (команда 1)'!H13,2)*'Звіт (команда 1)'!H9,IF('Акт РЗ (команда 1)'!C5="грудень",ROUND(115154/'Звіт (команда 1)'!I13,2)*'Звіт (команда 1)'!I9,"невірна назва місяця у Акті РЗ"))+IF('Звіт (команда 2)'!B16&gt;0,IF('Акт РЗ (команда 1)'!C5="листопад",ROUND(115154/'Звіт (команда 2)'!H13,2)*'Звіт (команда 2)'!H9,IF('Акт РЗ (команда 1)'!C5="грудень",ROUND(115154/'Звіт (команда 2)'!I13,2)*'Звіт (команда 2)'!I9,"")),0)+IF('Звіт (команда 3)'!B16&gt;0,IF('Акт РЗ (команда 1)'!C5="листопад",ROUND(115154/'Звіт (команда 3)'!H13,2)*'Звіт (команда 3)'!H9,IF('Акт РЗ (команда 1)'!C5="грудень",ROUND(115154/'Звіт (команда 3)'!I13,2)*'Звіт (команда 3)'!I9,"")),0),0)</f>
        <v>0</v>
      </c>
      <c r="H28" s="91">
        <f>IFERROR(F28/E28*G28,0)</f>
        <v>0</v>
      </c>
      <c r="I28" s="92"/>
    </row>
    <row r="29" spans="1:9" ht="54" customHeight="1" x14ac:dyDescent="0.25">
      <c r="A29" s="105" t="s">
        <v>26</v>
      </c>
      <c r="B29" s="105"/>
      <c r="C29" s="105"/>
      <c r="D29" s="105"/>
      <c r="G29" s="174" t="s">
        <v>25</v>
      </c>
      <c r="H29" s="174"/>
      <c r="I29" s="174"/>
    </row>
    <row r="30" spans="1:9" x14ac:dyDescent="0.25">
      <c r="A30" s="105"/>
      <c r="B30" s="105"/>
      <c r="C30" s="105"/>
      <c r="D30" s="105"/>
      <c r="G30" s="174"/>
      <c r="H30" s="174"/>
      <c r="I30" s="174"/>
    </row>
    <row r="31" spans="1:9" ht="44.25" customHeight="1" x14ac:dyDescent="0.3">
      <c r="A31" s="146"/>
      <c r="B31" s="146"/>
      <c r="C31" s="146"/>
      <c r="D31" s="146"/>
      <c r="G31" s="60"/>
      <c r="H31" s="160" t="str">
        <f>C3</f>
        <v>не вказано ПІБ керівника внизу Акту реалізованих заходів!</v>
      </c>
      <c r="I31" s="160"/>
    </row>
    <row r="32" spans="1:9" x14ac:dyDescent="0.25">
      <c r="A32" s="133" t="s">
        <v>14</v>
      </c>
      <c r="B32" s="133"/>
      <c r="C32" s="133" t="s">
        <v>24</v>
      </c>
      <c r="D32" s="133"/>
      <c r="G32" s="36" t="s">
        <v>14</v>
      </c>
      <c r="H32" s="133" t="s">
        <v>24</v>
      </c>
      <c r="I32" s="133"/>
    </row>
    <row r="33" spans="1:7" x14ac:dyDescent="0.25">
      <c r="A33" s="139"/>
      <c r="B33" s="139"/>
      <c r="C33" s="139"/>
      <c r="D33" s="139"/>
      <c r="E33" s="139"/>
      <c r="F33" s="139"/>
      <c r="G33" s="35"/>
    </row>
    <row r="34" spans="1:7" x14ac:dyDescent="0.25">
      <c r="A34" s="172"/>
      <c r="B34" s="172"/>
      <c r="C34" s="172"/>
      <c r="D34" s="172"/>
      <c r="E34" s="172"/>
      <c r="F34" s="172"/>
      <c r="G34" s="35"/>
    </row>
    <row r="35" spans="1:7" ht="75" customHeight="1" x14ac:dyDescent="0.25">
      <c r="A35" s="173"/>
      <c r="B35" s="168"/>
      <c r="C35" s="173"/>
      <c r="D35" s="173"/>
      <c r="E35" s="173"/>
      <c r="F35" s="173"/>
      <c r="G35" s="35"/>
    </row>
    <row r="36" spans="1:7" x14ac:dyDescent="0.25">
      <c r="A36" s="168"/>
      <c r="B36" s="168"/>
      <c r="C36" s="168"/>
      <c r="D36" s="168"/>
      <c r="E36" s="168"/>
      <c r="F36" s="168"/>
      <c r="G36" s="35"/>
    </row>
  </sheetData>
  <sheetProtection algorithmName="SHA-512" hashValue="L89PWTglwS2fPNQX+rrAUO1dpNYayybSCRJg4/zXwkeGtuXJgi2RqzF5l9k2K3gYBO3hw69WG90kGwfjKRVIkg==" saltValue="AkWrHx81gAvKyRGaA9xAKg==" spinCount="100000" sheet="1" objects="1" scenarios="1" selectLockedCells="1"/>
  <mergeCells count="54">
    <mergeCell ref="A15:C15"/>
    <mergeCell ref="D15:I15"/>
    <mergeCell ref="D16:I16"/>
    <mergeCell ref="A13:B13"/>
    <mergeCell ref="C6:D6"/>
    <mergeCell ref="B9:C9"/>
    <mergeCell ref="A10:I10"/>
    <mergeCell ref="A11:I11"/>
    <mergeCell ref="A12:I12"/>
    <mergeCell ref="C14:I14"/>
    <mergeCell ref="C13:H13"/>
    <mergeCell ref="C7:G7"/>
    <mergeCell ref="A36:B36"/>
    <mergeCell ref="C36:F36"/>
    <mergeCell ref="F24:F27"/>
    <mergeCell ref="H24:H27"/>
    <mergeCell ref="I24:I27"/>
    <mergeCell ref="A33:F33"/>
    <mergeCell ref="A34:B34"/>
    <mergeCell ref="C34:F34"/>
    <mergeCell ref="A35:B35"/>
    <mergeCell ref="C35:F35"/>
    <mergeCell ref="A31:D31"/>
    <mergeCell ref="G24:G27"/>
    <mergeCell ref="A29:D30"/>
    <mergeCell ref="G29:I30"/>
    <mergeCell ref="A24:A27"/>
    <mergeCell ref="B24:B27"/>
    <mergeCell ref="A3:B3"/>
    <mergeCell ref="A5:I5"/>
    <mergeCell ref="A1:E1"/>
    <mergeCell ref="A2:E2"/>
    <mergeCell ref="C3:E3"/>
    <mergeCell ref="A4:E4"/>
    <mergeCell ref="G1:I1"/>
    <mergeCell ref="G3:I3"/>
    <mergeCell ref="G4:I4"/>
    <mergeCell ref="G2:I2"/>
    <mergeCell ref="A22:B22"/>
    <mergeCell ref="A17:B17"/>
    <mergeCell ref="D22:F22"/>
    <mergeCell ref="C17:H17"/>
    <mergeCell ref="C18:H18"/>
    <mergeCell ref="A19:C19"/>
    <mergeCell ref="D19:I19"/>
    <mergeCell ref="D20:I20"/>
    <mergeCell ref="A21:I21"/>
    <mergeCell ref="H31:I31"/>
    <mergeCell ref="H32:I32"/>
    <mergeCell ref="C32:D32"/>
    <mergeCell ref="A32:B32"/>
    <mergeCell ref="C24:C27"/>
    <mergeCell ref="D24:D27"/>
    <mergeCell ref="E24:E27"/>
  </mergeCells>
  <conditionalFormatting sqref="A2:E2">
    <cfRule type="cellIs" dxfId="5" priority="5" operator="equal">
      <formula>0</formula>
    </cfRule>
  </conditionalFormatting>
  <conditionalFormatting sqref="B28:E28">
    <cfRule type="cellIs" dxfId="4" priority="12" operator="lessThan">
      <formula>0</formula>
    </cfRule>
  </conditionalFormatting>
  <conditionalFormatting sqref="D22:F22">
    <cfRule type="cellIs" dxfId="3" priority="4" operator="equal">
      <formula>0</formula>
    </cfRule>
  </conditionalFormatting>
  <conditionalFormatting sqref="G28">
    <cfRule type="cellIs" dxfId="2" priority="6" operator="lessThan">
      <formula>0</formula>
    </cfRule>
  </conditionalFormatting>
  <conditionalFormatting sqref="H22">
    <cfRule type="expression" dxfId="1" priority="1">
      <formula>ISBLANK(H22)</formula>
    </cfRule>
  </conditionalFormatting>
  <conditionalFormatting sqref="I28">
    <cfRule type="cellIs" dxfId="0" priority="8" operator="lessThan">
      <formula>0</formula>
    </cfRule>
  </conditionalFormatting>
  <pageMargins left="0.7" right="0.7" top="0.75" bottom="0.75" header="0.3" footer="0.3"/>
  <pageSetup paperSize="9" scale="5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7</vt:i4>
      </vt:variant>
    </vt:vector>
  </HeadingPairs>
  <TitlesOfParts>
    <vt:vector size="14" baseType="lpstr">
      <vt:lpstr>Акт РЗ (команда 1)</vt:lpstr>
      <vt:lpstr>Звіт (команда 1)</vt:lpstr>
      <vt:lpstr>Акт РЗ (команда 2)</vt:lpstr>
      <vt:lpstr>Звіт (команда 2)</vt:lpstr>
      <vt:lpstr>Акт РЗ (команда 3)</vt:lpstr>
      <vt:lpstr>Звіт (команда 3)</vt:lpstr>
      <vt:lpstr>Акт надання послуги</vt:lpstr>
      <vt:lpstr>'Акт надання послуги'!Область_друку</vt:lpstr>
      <vt:lpstr>'Акт РЗ (команда 1)'!Область_друку</vt:lpstr>
      <vt:lpstr>'Акт РЗ (команда 2)'!Область_друку</vt:lpstr>
      <vt:lpstr>'Акт РЗ (команда 3)'!Область_друку</vt:lpstr>
      <vt:lpstr>'Звіт (команда 1)'!Область_друку</vt:lpstr>
      <vt:lpstr>'Звіт (команда 2)'!Область_друку</vt:lpstr>
      <vt:lpstr>'Звіт (команда 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Олександр Тодоров</cp:lastModifiedBy>
  <cp:lastPrinted>2025-11-25T15:30:03Z</cp:lastPrinted>
  <dcterms:created xsi:type="dcterms:W3CDTF">2024-03-04T19:44:50Z</dcterms:created>
  <dcterms:modified xsi:type="dcterms:W3CDTF">2025-12-01T15:33:31Z</dcterms:modified>
</cp:coreProperties>
</file>