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Аркуш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30" i="1" l="1"/>
  <c r="P30" i="1"/>
  <c r="M30" i="1"/>
  <c r="L30" i="1"/>
  <c r="I30" i="1"/>
  <c r="H30" i="1"/>
  <c r="E30" i="1"/>
  <c r="D30" i="1"/>
  <c r="Q29" i="1"/>
  <c r="P29" i="1"/>
  <c r="O29" i="1"/>
  <c r="O30" i="1" s="1"/>
  <c r="N29" i="1"/>
  <c r="N30" i="1" s="1"/>
  <c r="M29" i="1"/>
  <c r="L29" i="1"/>
  <c r="K29" i="1"/>
  <c r="K30" i="1" s="1"/>
  <c r="J29" i="1"/>
  <c r="J30" i="1" s="1"/>
  <c r="I29" i="1"/>
  <c r="H29" i="1"/>
  <c r="G29" i="1"/>
  <c r="G30" i="1" s="1"/>
  <c r="F29" i="1"/>
  <c r="F30" i="1" s="1"/>
  <c r="E29" i="1"/>
  <c r="D29" i="1"/>
  <c r="C28" i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C14" i="1"/>
  <c r="C13" i="1"/>
  <c r="C12" i="1"/>
  <c r="C11" i="1"/>
  <c r="C10" i="1"/>
  <c r="C9" i="1"/>
  <c r="C8" i="1"/>
  <c r="C7" i="1"/>
  <c r="C6" i="1"/>
  <c r="C5" i="1"/>
  <c r="C29" i="1" s="1"/>
  <c r="C30" i="1" s="1"/>
  <c r="C4" i="1"/>
</calcChain>
</file>

<file path=xl/sharedStrings.xml><?xml version="1.0" encoding="utf-8"?>
<sst xmlns="http://schemas.openxmlformats.org/spreadsheetml/2006/main" count="60" uniqueCount="49">
  <si>
    <t xml:space="preserve">Інформація                                                                                                                                                                                                                                                                                                                                                                                                                               щодо проведеного фінансування за державною програмою 2507110 «Соціальний захист осіб з інвалідністю» у липні 2026 року за напрямом використання бюджетних коштів «Забезпечення допоміжними засобами реабілітації (технічними та іншими засобами реабілітації) осіб з інвалідністю, дітей з інвалідністю та інших окремих категорій населення, виплату грошової компенсації вартості за самостійно придбані такі засоби»                                                                                                                                              </t>
  </si>
  <si>
    <t xml:space="preserve">                                                                                                                                              </t>
  </si>
  <si>
    <t>КЕКВ 2282</t>
  </si>
  <si>
    <t>КЕКВ 2730</t>
  </si>
  <si>
    <t>КЕКВ 2240</t>
  </si>
  <si>
    <t>ТВФ</t>
  </si>
  <si>
    <t>Всього</t>
  </si>
  <si>
    <t>Протезно-ортопедичні вироби</t>
  </si>
  <si>
    <t>Протези молочної залози</t>
  </si>
  <si>
    <t>Ортопедичне взуття</t>
  </si>
  <si>
    <t>Засоби для пересування (крісла колісні)</t>
  </si>
  <si>
    <t xml:space="preserve">Засоби реабілітації </t>
  </si>
  <si>
    <r>
      <t xml:space="preserve">Компенсація вартості за самостійно придбані </t>
    </r>
    <r>
      <rPr>
        <b/>
        <i/>
        <sz val="10"/>
        <rFont val="Times New Roman"/>
        <family val="1"/>
        <charset val="204"/>
      </rPr>
      <t xml:space="preserve">засоби для пересування (крісла колісні) </t>
    </r>
    <r>
      <rPr>
        <b/>
        <sz val="10"/>
        <rFont val="Times New Roman"/>
        <family val="1"/>
        <charset val="204"/>
      </rPr>
      <t>(уточнена потреба тервідділень Фонду)</t>
    </r>
  </si>
  <si>
    <r>
      <t xml:space="preserve">Компенсація вартості за самостійно придбані </t>
    </r>
    <r>
      <rPr>
        <b/>
        <i/>
        <sz val="10"/>
        <rFont val="Times New Roman"/>
        <family val="1"/>
        <charset val="204"/>
      </rPr>
      <t>засоби реабілітації</t>
    </r>
    <r>
      <rPr>
        <b/>
        <sz val="10"/>
        <rFont val="Times New Roman"/>
        <family val="1"/>
        <charset val="204"/>
      </rPr>
      <t xml:space="preserve"> (уточнена потреба тервідділень Фонду)</t>
    </r>
  </si>
  <si>
    <r>
      <t xml:space="preserve">Компенсація вартості за самостійно придбані </t>
    </r>
    <r>
      <rPr>
        <b/>
        <i/>
        <sz val="10"/>
        <rFont val="Times New Roman"/>
        <family val="1"/>
        <charset val="204"/>
      </rPr>
      <t>спеціальні засоби для орієнтування</t>
    </r>
    <r>
      <rPr>
        <b/>
        <sz val="10"/>
        <rFont val="Times New Roman"/>
        <family val="1"/>
        <charset val="204"/>
      </rPr>
      <t xml:space="preserve">, </t>
    </r>
    <r>
      <rPr>
        <b/>
        <i/>
        <sz val="10"/>
        <rFont val="Times New Roman"/>
        <family val="1"/>
        <charset val="204"/>
      </rPr>
      <t>спілкування та обміну інформацією</t>
    </r>
    <r>
      <rPr>
        <b/>
        <sz val="10"/>
        <rFont val="Times New Roman"/>
        <family val="1"/>
        <charset val="204"/>
      </rPr>
      <t xml:space="preserve"> (уточнена потреба тервідділень Фонду)</t>
    </r>
  </si>
  <si>
    <r>
      <t xml:space="preserve">Компенсація вартості за самостійно придбані </t>
    </r>
    <r>
      <rPr>
        <b/>
        <i/>
        <sz val="10"/>
        <rFont val="Times New Roman"/>
        <family val="1"/>
        <charset val="204"/>
      </rPr>
      <t>ПОВ</t>
    </r>
    <r>
      <rPr>
        <b/>
        <sz val="10"/>
        <rFont val="Times New Roman"/>
        <family val="1"/>
        <charset val="204"/>
      </rPr>
      <t xml:space="preserve"> (уточнена потреба тервідділень Фонду)</t>
    </r>
  </si>
  <si>
    <r>
      <t xml:space="preserve">Компенсація вартості за самостійно придбане </t>
    </r>
    <r>
      <rPr>
        <b/>
        <i/>
        <sz val="10"/>
        <rFont val="Times New Roman"/>
        <family val="1"/>
        <charset val="204"/>
      </rPr>
      <t>взуття ортопедичне</t>
    </r>
    <r>
      <rPr>
        <b/>
        <sz val="10"/>
        <rFont val="Times New Roman"/>
        <family val="1"/>
        <charset val="204"/>
      </rPr>
      <t xml:space="preserve"> (уточнена потреба тервідділень Фонду)</t>
    </r>
  </si>
  <si>
    <r>
      <t xml:space="preserve">Компенсація вартості за самостійно придбані </t>
    </r>
    <r>
      <rPr>
        <b/>
        <i/>
        <sz val="10"/>
        <rFont val="Times New Roman"/>
        <family val="1"/>
        <charset val="204"/>
      </rPr>
      <t>ПМЗ</t>
    </r>
    <r>
      <rPr>
        <b/>
        <sz val="10"/>
        <rFont val="Times New Roman"/>
        <family val="1"/>
        <charset val="204"/>
      </rPr>
      <t xml:space="preserve"> (уточнена потреба тервідділень Фонду)</t>
    </r>
  </si>
  <si>
    <r>
      <t>Компенсація вартості за самостійно придбані</t>
    </r>
    <r>
      <rPr>
        <b/>
        <i/>
        <sz val="10"/>
        <color indexed="8"/>
        <rFont val="Times New Roman"/>
        <family val="1"/>
        <charset val="204"/>
      </rPr>
      <t xml:space="preserve"> інші засоби</t>
    </r>
    <r>
      <rPr>
        <b/>
        <sz val="10"/>
        <color indexed="8"/>
        <rFont val="Times New Roman"/>
        <family val="1"/>
        <charset val="204"/>
      </rPr>
      <t xml:space="preserve"> (</t>
    </r>
    <r>
      <rPr>
        <b/>
        <i/>
        <sz val="10"/>
        <color indexed="8"/>
        <rFont val="Times New Roman"/>
        <family val="1"/>
        <charset val="204"/>
      </rPr>
      <t>наконечники, акумулятори)</t>
    </r>
    <r>
      <rPr>
        <b/>
        <sz val="10"/>
        <color indexed="8"/>
        <rFont val="Times New Roman"/>
        <family val="1"/>
        <charset val="204"/>
      </rPr>
      <t xml:space="preserve"> (уточнена потреба тервідділень Фонду)</t>
    </r>
  </si>
  <si>
    <t>Ремонт ДЗР</t>
  </si>
  <si>
    <t>Поштові витрати пов'язані з компенсацією за самостійно придбані ДЗР (уточнена потреба  тервідділень Фонду)</t>
  </si>
  <si>
    <t>Вінницька</t>
  </si>
  <si>
    <t>Волинська</t>
  </si>
  <si>
    <t>Дніпропетровська</t>
  </si>
  <si>
    <t>Донецька</t>
  </si>
  <si>
    <t>Житомирська</t>
  </si>
  <si>
    <t>Закарпатська</t>
  </si>
  <si>
    <t>Запорізька</t>
  </si>
  <si>
    <t>Івано-Франківська</t>
  </si>
  <si>
    <t>Київська</t>
  </si>
  <si>
    <t>Кіровоградська</t>
  </si>
  <si>
    <t>Луганська</t>
  </si>
  <si>
    <t>Львівська</t>
  </si>
  <si>
    <t>Миколаївська</t>
  </si>
  <si>
    <t>Одеська</t>
  </si>
  <si>
    <t>Полтавська</t>
  </si>
  <si>
    <t>Рівненська</t>
  </si>
  <si>
    <t>Сумська</t>
  </si>
  <si>
    <t>Тернопільська</t>
  </si>
  <si>
    <t>Харківська</t>
  </si>
  <si>
    <t>Херсонська</t>
  </si>
  <si>
    <t>Хмельницька</t>
  </si>
  <si>
    <t>Черкаська</t>
  </si>
  <si>
    <t>Чернівецька</t>
  </si>
  <si>
    <t>Чернігівська</t>
  </si>
  <si>
    <t>м.Київ</t>
  </si>
  <si>
    <t>РАЗОМ</t>
  </si>
  <si>
    <t>ЦА Фонду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</si>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</sst>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* #,##0.00\ _₴_-;\-* #,##0.00\ _₴_-;_-* &quot;-&quot;??\ _₴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i/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43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2" fillId="0" borderId="0"/>
  </cellStyleXfs>
  <cellXfs count="29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4" fillId="0" borderId="2" xfId="2" applyFont="1" applyBorder="1"/>
    <xf numFmtId="0" fontId="5" fillId="0" borderId="2" xfId="2" applyFont="1" applyBorder="1" applyAlignment="1">
      <alignment horizontal="center" wrapText="1"/>
    </xf>
    <xf numFmtId="0" fontId="5" fillId="0" borderId="2" xfId="2" applyFont="1" applyBorder="1" applyAlignment="1">
      <alignment horizontal="center"/>
    </xf>
    <xf numFmtId="0" fontId="5" fillId="2" borderId="3" xfId="2" applyFont="1" applyFill="1" applyBorder="1" applyAlignment="1">
      <alignment horizontal="center"/>
    </xf>
    <xf numFmtId="0" fontId="5" fillId="2" borderId="1" xfId="2" applyFont="1" applyFill="1" applyBorder="1" applyAlignment="1">
      <alignment horizontal="center"/>
    </xf>
    <xf numFmtId="0" fontId="5" fillId="2" borderId="2" xfId="2" applyFont="1" applyFill="1" applyBorder="1" applyAlignment="1">
      <alignment horizontal="center"/>
    </xf>
    <xf numFmtId="0" fontId="6" fillId="0" borderId="4" xfId="2" applyFont="1" applyBorder="1" applyAlignment="1">
      <alignment horizontal="center" vertical="center"/>
    </xf>
    <xf numFmtId="0" fontId="5" fillId="0" borderId="4" xfId="2" applyFont="1" applyBorder="1" applyAlignment="1">
      <alignment horizontal="center" vertical="center"/>
    </xf>
    <xf numFmtId="164" fontId="5" fillId="0" borderId="4" xfId="3" applyFont="1" applyFill="1" applyBorder="1" applyAlignment="1">
      <alignment horizontal="center" vertical="center" wrapText="1"/>
    </xf>
    <xf numFmtId="164" fontId="5" fillId="0" borderId="5" xfId="3" applyFont="1" applyFill="1" applyBorder="1" applyAlignment="1">
      <alignment horizontal="center" vertical="center" wrapText="1"/>
    </xf>
    <xf numFmtId="4" fontId="5" fillId="0" borderId="5" xfId="3" applyNumberFormat="1" applyFont="1" applyFill="1" applyBorder="1" applyAlignment="1">
      <alignment horizontal="center" vertical="center" wrapText="1"/>
    </xf>
    <xf numFmtId="4" fontId="7" fillId="0" borderId="5" xfId="4" applyNumberFormat="1" applyFont="1" applyBorder="1" applyAlignment="1">
      <alignment horizontal="center" vertical="center" wrapText="1"/>
    </xf>
    <xf numFmtId="4" fontId="9" fillId="0" borderId="5" xfId="0" applyNumberFormat="1" applyFont="1" applyBorder="1" applyAlignment="1">
      <alignment horizontal="center" vertical="center" wrapText="1"/>
    </xf>
    <xf numFmtId="0" fontId="4" fillId="0" borderId="4" xfId="2" applyFont="1" applyBorder="1"/>
    <xf numFmtId="0" fontId="5" fillId="0" borderId="4" xfId="2" applyFont="1" applyBorder="1"/>
    <xf numFmtId="4" fontId="4" fillId="0" borderId="4" xfId="1" applyNumberFormat="1" applyFont="1" applyBorder="1" applyAlignment="1">
      <alignment horizontal="right"/>
    </xf>
    <xf numFmtId="4" fontId="0" fillId="0" borderId="4" xfId="0" applyNumberFormat="1" applyBorder="1"/>
    <xf numFmtId="0" fontId="11" fillId="0" borderId="4" xfId="2" applyFont="1" applyBorder="1"/>
    <xf numFmtId="0" fontId="7" fillId="0" borderId="4" xfId="2" applyFont="1" applyBorder="1"/>
    <xf numFmtId="4" fontId="11" fillId="0" borderId="4" xfId="1" applyNumberFormat="1" applyFont="1" applyBorder="1" applyAlignment="1">
      <alignment horizontal="right"/>
    </xf>
    <xf numFmtId="4" fontId="5" fillId="0" borderId="4" xfId="1" applyNumberFormat="1" applyFont="1" applyBorder="1" applyAlignment="1">
      <alignment horizontal="right"/>
    </xf>
    <xf numFmtId="4" fontId="4" fillId="0" borderId="4" xfId="3" applyNumberFormat="1" applyFont="1" applyBorder="1" applyAlignment="1">
      <alignment horizontal="right"/>
    </xf>
    <xf numFmtId="0" fontId="4" fillId="0" borderId="4" xfId="2" applyFont="1" applyBorder="1" applyAlignment="1">
      <alignment horizontal="center"/>
    </xf>
    <xf numFmtId="4" fontId="4" fillId="0" borderId="4" xfId="3" applyNumberFormat="1" applyFont="1" applyBorder="1" applyAlignment="1">
      <alignment horizontal="center"/>
    </xf>
    <xf numFmtId="4" fontId="4" fillId="0" borderId="4" xfId="3" applyNumberFormat="1" applyFont="1" applyFill="1" applyBorder="1" applyAlignment="1">
      <alignment horizontal="right"/>
    </xf>
    <xf numFmtId="4" fontId="4" fillId="2" borderId="4" xfId="3" applyNumberFormat="1" applyFont="1" applyFill="1" applyBorder="1" applyAlignment="1">
      <alignment horizontal="right"/>
    </xf>
    <xf numFmtId="0" fontId="12" fillId="0" borderId="1" xfId="2" applyFont="1" applyBorder="1" applyAlignment="1">
      <alignment horizontal="center" vertical="center" wrapText="1"/>
    </xf>
  </cellXfs>
  <cellStyles count="5">
    <cellStyle name="Звичайний" xfId="0" builtinId="0"/>
    <cellStyle name="Звичайний 2" xfId="2"/>
    <cellStyle name="Звичайний 2 2" xfId="4"/>
    <cellStyle name="Фінансовий" xfId="1" builtinId="3"/>
    <cellStyle name="Фінансовий 3" xfId="3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31"/>
  <sheetViews>
    <sheetView tabSelected="1" workbookViewId="0">
      <selection sqref="A1:Q1"/>
    </sheetView>
  </sheetViews>
  <sheetFormatPr defaultRowHeight="15" x14ac:dyDescent="0.25"/>
  <cols>
    <col min="1" max="1" width="5.85546875" customWidth="1"/>
    <col min="2" max="2" width="27.85546875" customWidth="1"/>
    <col min="3" max="3" width="13.5703125" customWidth="1"/>
    <col min="4" max="4" width="15.42578125" customWidth="1"/>
    <col min="5" max="5" width="15" customWidth="1"/>
    <col min="6" max="6" width="15.140625" customWidth="1"/>
    <col min="7" max="7" width="14.85546875" customWidth="1"/>
    <col min="8" max="8" width="17.5703125" customWidth="1"/>
    <col min="9" max="9" width="17" customWidth="1"/>
    <col min="10" max="10" width="14" customWidth="1"/>
    <col min="11" max="11" width="16.85546875" customWidth="1"/>
    <col min="12" max="12" width="15" customWidth="1"/>
    <col min="13" max="13" width="16.5703125" customWidth="1"/>
    <col min="15" max="15" width="12.5703125" customWidth="1"/>
    <col min="16" max="16" width="16.85546875" customWidth="1"/>
    <col min="17" max="17" width="15.140625" customWidth="1"/>
  </cols>
  <sheetData>
    <row r="1" spans="1:17" ht="60" customHeight="1" x14ac:dyDescent="0.25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1"/>
      <c r="P1" s="1"/>
      <c r="Q1" s="1"/>
    </row>
    <row r="2" spans="1:17" x14ac:dyDescent="0.25">
      <c r="A2" s="2" t="s">
        <v>1</v>
      </c>
      <c r="B2" s="3"/>
      <c r="C2" s="3"/>
      <c r="D2" s="4" t="s">
        <v>2</v>
      </c>
      <c r="E2" s="4"/>
      <c r="F2" s="4"/>
      <c r="G2" s="4"/>
      <c r="H2" s="4"/>
      <c r="I2" s="5" t="s">
        <v>3</v>
      </c>
      <c r="J2" s="6"/>
      <c r="K2" s="6"/>
      <c r="L2" s="6"/>
      <c r="M2" s="6"/>
      <c r="N2" s="6"/>
      <c r="O2" s="6"/>
      <c r="P2" s="7" t="s">
        <v>4</v>
      </c>
      <c r="Q2" s="7"/>
    </row>
    <row r="3" spans="1:17" ht="159" customHeight="1" x14ac:dyDescent="0.25">
      <c r="A3" s="8"/>
      <c r="B3" s="9" t="s">
        <v>5</v>
      </c>
      <c r="C3" s="10" t="s">
        <v>6</v>
      </c>
      <c r="D3" s="11" t="s">
        <v>7</v>
      </c>
      <c r="E3" s="11" t="s">
        <v>8</v>
      </c>
      <c r="F3" s="12" t="s">
        <v>9</v>
      </c>
      <c r="G3" s="11" t="s">
        <v>10</v>
      </c>
      <c r="H3" s="11" t="s">
        <v>11</v>
      </c>
      <c r="I3" s="13" t="s">
        <v>12</v>
      </c>
      <c r="J3" s="13" t="s">
        <v>13</v>
      </c>
      <c r="K3" s="13" t="s">
        <v>14</v>
      </c>
      <c r="L3" s="13" t="s">
        <v>15</v>
      </c>
      <c r="M3" s="13" t="s">
        <v>16</v>
      </c>
      <c r="N3" s="13" t="s">
        <v>17</v>
      </c>
      <c r="O3" s="14" t="s">
        <v>18</v>
      </c>
      <c r="P3" s="11" t="s">
        <v>19</v>
      </c>
      <c r="Q3" s="13" t="s">
        <v>20</v>
      </c>
    </row>
    <row r="4" spans="1:17" x14ac:dyDescent="0.25">
      <c r="A4" s="15">
        <v>1</v>
      </c>
      <c r="B4" s="16" t="s">
        <v>21</v>
      </c>
      <c r="C4" s="17">
        <f t="shared" ref="C4:C28" si="0">SUM(D4:Q4)</f>
        <v>31168847</v>
      </c>
      <c r="D4" s="18">
        <v>17989806</v>
      </c>
      <c r="E4" s="18">
        <v>319306</v>
      </c>
      <c r="F4" s="18">
        <v>3068316</v>
      </c>
      <c r="G4" s="18">
        <v>5803571</v>
      </c>
      <c r="H4" s="18">
        <v>2397091</v>
      </c>
      <c r="I4" s="18"/>
      <c r="J4" s="18">
        <v>6061</v>
      </c>
      <c r="K4" s="18">
        <v>28721</v>
      </c>
      <c r="L4" s="18">
        <v>19660</v>
      </c>
      <c r="M4" s="18"/>
      <c r="N4" s="18"/>
      <c r="O4" s="18"/>
      <c r="P4" s="18">
        <v>1536315</v>
      </c>
      <c r="Q4" s="18"/>
    </row>
    <row r="5" spans="1:17" x14ac:dyDescent="0.25">
      <c r="A5" s="15">
        <v>2</v>
      </c>
      <c r="B5" s="16" t="s">
        <v>22</v>
      </c>
      <c r="C5" s="17">
        <f t="shared" si="0"/>
        <v>16252384</v>
      </c>
      <c r="D5" s="18">
        <v>11530663</v>
      </c>
      <c r="E5" s="18">
        <v>132423</v>
      </c>
      <c r="F5" s="18">
        <v>942706</v>
      </c>
      <c r="G5" s="18">
        <v>2292730</v>
      </c>
      <c r="H5" s="18">
        <v>398629</v>
      </c>
      <c r="I5" s="18"/>
      <c r="J5" s="18">
        <v>580</v>
      </c>
      <c r="K5" s="18">
        <v>28692</v>
      </c>
      <c r="L5" s="18">
        <v>119656</v>
      </c>
      <c r="M5" s="18"/>
      <c r="N5" s="18"/>
      <c r="O5" s="18"/>
      <c r="P5" s="18">
        <v>806305</v>
      </c>
      <c r="Q5" s="18"/>
    </row>
    <row r="6" spans="1:17" x14ac:dyDescent="0.25">
      <c r="A6" s="19">
        <v>3</v>
      </c>
      <c r="B6" s="20" t="s">
        <v>23</v>
      </c>
      <c r="C6" s="21">
        <f t="shared" si="0"/>
        <v>47511963</v>
      </c>
      <c r="D6" s="18">
        <v>28672858</v>
      </c>
      <c r="E6" s="18">
        <v>752504</v>
      </c>
      <c r="F6" s="18">
        <v>2705598</v>
      </c>
      <c r="G6" s="18">
        <v>8133835</v>
      </c>
      <c r="H6" s="18">
        <v>3230696</v>
      </c>
      <c r="I6" s="18"/>
      <c r="J6" s="18">
        <v>47264</v>
      </c>
      <c r="K6" s="18">
        <v>67751</v>
      </c>
      <c r="L6" s="18">
        <v>16000</v>
      </c>
      <c r="M6" s="18"/>
      <c r="N6" s="18">
        <v>2627</v>
      </c>
      <c r="O6" s="18"/>
      <c r="P6" s="18">
        <v>3882830</v>
      </c>
      <c r="Q6" s="18"/>
    </row>
    <row r="7" spans="1:17" x14ac:dyDescent="0.25">
      <c r="A7" s="15">
        <v>4</v>
      </c>
      <c r="B7" s="16" t="s">
        <v>24</v>
      </c>
      <c r="C7" s="17">
        <f t="shared" si="0"/>
        <v>2801344</v>
      </c>
      <c r="D7" s="18">
        <v>1475648</v>
      </c>
      <c r="E7" s="18">
        <v>25484</v>
      </c>
      <c r="F7" s="18">
        <v>76114</v>
      </c>
      <c r="G7" s="18">
        <v>639540</v>
      </c>
      <c r="H7" s="18">
        <v>229172</v>
      </c>
      <c r="I7" s="18"/>
      <c r="J7" s="18"/>
      <c r="K7" s="18">
        <v>10172</v>
      </c>
      <c r="L7" s="18"/>
      <c r="M7" s="18"/>
      <c r="N7" s="18"/>
      <c r="O7" s="18"/>
      <c r="P7" s="18">
        <v>345214</v>
      </c>
      <c r="Q7" s="18"/>
    </row>
    <row r="8" spans="1:17" x14ac:dyDescent="0.25">
      <c r="A8" s="15">
        <v>5</v>
      </c>
      <c r="B8" s="16" t="s">
        <v>25</v>
      </c>
      <c r="C8" s="17">
        <f t="shared" si="0"/>
        <v>39607581</v>
      </c>
      <c r="D8" s="18">
        <v>22960850</v>
      </c>
      <c r="E8" s="18">
        <v>595896</v>
      </c>
      <c r="F8" s="18">
        <v>2818655</v>
      </c>
      <c r="G8" s="18">
        <v>8823299</v>
      </c>
      <c r="H8" s="18">
        <v>1093179</v>
      </c>
      <c r="I8" s="18"/>
      <c r="J8" s="18">
        <v>11312</v>
      </c>
      <c r="K8" s="18">
        <v>99173</v>
      </c>
      <c r="L8" s="18">
        <v>77049</v>
      </c>
      <c r="M8" s="18">
        <v>29949</v>
      </c>
      <c r="N8" s="18"/>
      <c r="O8" s="18"/>
      <c r="P8" s="18">
        <v>3098219</v>
      </c>
      <c r="Q8" s="18"/>
    </row>
    <row r="9" spans="1:17" x14ac:dyDescent="0.25">
      <c r="A9" s="15">
        <v>6</v>
      </c>
      <c r="B9" s="16" t="s">
        <v>26</v>
      </c>
      <c r="C9" s="17">
        <f t="shared" si="0"/>
        <v>18556090</v>
      </c>
      <c r="D9" s="18">
        <v>13053322</v>
      </c>
      <c r="E9" s="18">
        <v>168404</v>
      </c>
      <c r="F9" s="18">
        <v>648694</v>
      </c>
      <c r="G9" s="18">
        <v>3512961</v>
      </c>
      <c r="H9" s="18">
        <v>407201</v>
      </c>
      <c r="I9" s="18"/>
      <c r="J9" s="18"/>
      <c r="K9" s="18">
        <v>8506</v>
      </c>
      <c r="L9" s="18">
        <v>59090</v>
      </c>
      <c r="M9" s="18"/>
      <c r="N9" s="18"/>
      <c r="O9" s="18"/>
      <c r="P9" s="18">
        <v>697912</v>
      </c>
      <c r="Q9" s="18"/>
    </row>
    <row r="10" spans="1:17" x14ac:dyDescent="0.25">
      <c r="A10" s="15">
        <v>7</v>
      </c>
      <c r="B10" s="16" t="s">
        <v>27</v>
      </c>
      <c r="C10" s="17">
        <f t="shared" si="0"/>
        <v>13637234</v>
      </c>
      <c r="D10" s="18">
        <v>10170576</v>
      </c>
      <c r="E10" s="18">
        <v>150678</v>
      </c>
      <c r="F10" s="18">
        <v>607112</v>
      </c>
      <c r="G10" s="18">
        <v>1645534</v>
      </c>
      <c r="H10" s="18">
        <v>744255</v>
      </c>
      <c r="I10" s="18"/>
      <c r="J10" s="18">
        <v>5095</v>
      </c>
      <c r="K10" s="18">
        <v>18132</v>
      </c>
      <c r="L10" s="18"/>
      <c r="M10" s="18"/>
      <c r="N10" s="18"/>
      <c r="O10" s="18"/>
      <c r="P10" s="18">
        <v>295852</v>
      </c>
      <c r="Q10" s="18"/>
    </row>
    <row r="11" spans="1:17" x14ac:dyDescent="0.25">
      <c r="A11" s="15">
        <v>8</v>
      </c>
      <c r="B11" s="16" t="s">
        <v>28</v>
      </c>
      <c r="C11" s="17">
        <f t="shared" si="0"/>
        <v>33751510</v>
      </c>
      <c r="D11" s="18">
        <v>23963824</v>
      </c>
      <c r="E11" s="18">
        <v>197478</v>
      </c>
      <c r="F11" s="18">
        <v>1851435</v>
      </c>
      <c r="G11" s="18">
        <v>5160056</v>
      </c>
      <c r="H11" s="18">
        <v>771072</v>
      </c>
      <c r="I11" s="18"/>
      <c r="J11" s="18">
        <v>729</v>
      </c>
      <c r="K11" s="18">
        <v>61934</v>
      </c>
      <c r="L11" s="18">
        <v>32000</v>
      </c>
      <c r="M11" s="18"/>
      <c r="N11" s="18"/>
      <c r="O11" s="18"/>
      <c r="P11" s="18">
        <v>1712982</v>
      </c>
      <c r="Q11" s="18"/>
    </row>
    <row r="12" spans="1:17" x14ac:dyDescent="0.25">
      <c r="A12" s="15">
        <v>9</v>
      </c>
      <c r="B12" s="16" t="s">
        <v>29</v>
      </c>
      <c r="C12" s="17">
        <f t="shared" si="0"/>
        <v>36268035</v>
      </c>
      <c r="D12" s="18">
        <v>26650988</v>
      </c>
      <c r="E12" s="18">
        <v>384678</v>
      </c>
      <c r="F12" s="18">
        <v>1078987</v>
      </c>
      <c r="G12" s="18">
        <v>4722262</v>
      </c>
      <c r="H12" s="18">
        <v>906107</v>
      </c>
      <c r="I12" s="18"/>
      <c r="J12" s="18">
        <v>25022</v>
      </c>
      <c r="K12" s="18">
        <v>18208</v>
      </c>
      <c r="L12" s="18">
        <v>53660</v>
      </c>
      <c r="M12" s="18"/>
      <c r="N12" s="18"/>
      <c r="O12" s="18"/>
      <c r="P12" s="18">
        <v>2428123</v>
      </c>
      <c r="Q12" s="18"/>
    </row>
    <row r="13" spans="1:17" x14ac:dyDescent="0.25">
      <c r="A13" s="15">
        <v>10</v>
      </c>
      <c r="B13" s="16" t="s">
        <v>30</v>
      </c>
      <c r="C13" s="17">
        <f t="shared" si="0"/>
        <v>23413752</v>
      </c>
      <c r="D13" s="18">
        <v>18445475</v>
      </c>
      <c r="E13" s="18">
        <v>164817</v>
      </c>
      <c r="F13" s="18">
        <v>707342</v>
      </c>
      <c r="G13" s="18">
        <v>2495693</v>
      </c>
      <c r="H13" s="18">
        <v>618819</v>
      </c>
      <c r="I13" s="18"/>
      <c r="J13" s="18">
        <v>1983</v>
      </c>
      <c r="K13" s="18">
        <v>38456</v>
      </c>
      <c r="L13" s="18">
        <v>19000</v>
      </c>
      <c r="M13" s="18"/>
      <c r="N13" s="18"/>
      <c r="O13" s="18"/>
      <c r="P13" s="18">
        <v>922167</v>
      </c>
      <c r="Q13" s="18"/>
    </row>
    <row r="14" spans="1:17" x14ac:dyDescent="0.25">
      <c r="A14" s="15">
        <v>11</v>
      </c>
      <c r="B14" s="16" t="s">
        <v>31</v>
      </c>
      <c r="C14" s="17">
        <f t="shared" si="0"/>
        <v>0</v>
      </c>
      <c r="D14" s="18">
        <v>0</v>
      </c>
      <c r="E14" s="18">
        <v>0</v>
      </c>
      <c r="F14" s="18">
        <v>0</v>
      </c>
      <c r="G14" s="18">
        <v>0</v>
      </c>
      <c r="H14" s="18">
        <v>0</v>
      </c>
      <c r="I14" s="18"/>
      <c r="J14" s="18"/>
      <c r="K14" s="18"/>
      <c r="L14" s="18"/>
      <c r="M14" s="18"/>
      <c r="N14" s="18"/>
      <c r="O14" s="18"/>
      <c r="P14" s="18">
        <v>0</v>
      </c>
      <c r="Q14" s="18"/>
    </row>
    <row r="15" spans="1:17" x14ac:dyDescent="0.25">
      <c r="A15" s="15">
        <v>12</v>
      </c>
      <c r="B15" s="16" t="s">
        <v>32</v>
      </c>
      <c r="C15" s="17">
        <f t="shared" si="0"/>
        <v>95433807</v>
      </c>
      <c r="D15" s="18">
        <v>74521851</v>
      </c>
      <c r="E15" s="18">
        <v>447750</v>
      </c>
      <c r="F15" s="18">
        <v>3834450</v>
      </c>
      <c r="G15" s="18">
        <v>12151669</v>
      </c>
      <c r="H15" s="18">
        <v>1281878</v>
      </c>
      <c r="I15" s="18"/>
      <c r="J15" s="18">
        <v>23614</v>
      </c>
      <c r="K15" s="18">
        <v>112169</v>
      </c>
      <c r="L15" s="18">
        <v>228000</v>
      </c>
      <c r="M15" s="18"/>
      <c r="N15" s="18"/>
      <c r="O15" s="18"/>
      <c r="P15" s="18">
        <v>2832426</v>
      </c>
      <c r="Q15" s="18"/>
    </row>
    <row r="16" spans="1:17" x14ac:dyDescent="0.25">
      <c r="A16" s="15">
        <v>13</v>
      </c>
      <c r="B16" s="16" t="s">
        <v>33</v>
      </c>
      <c r="C16" s="17">
        <f t="shared" si="0"/>
        <v>24450316</v>
      </c>
      <c r="D16" s="18">
        <v>17116293</v>
      </c>
      <c r="E16" s="18">
        <v>256428</v>
      </c>
      <c r="F16" s="18">
        <v>717098</v>
      </c>
      <c r="G16" s="18">
        <v>3807857</v>
      </c>
      <c r="H16" s="18">
        <v>796651</v>
      </c>
      <c r="I16" s="18"/>
      <c r="J16" s="18">
        <v>3077</v>
      </c>
      <c r="K16" s="18">
        <v>49295</v>
      </c>
      <c r="L16" s="18">
        <v>39000</v>
      </c>
      <c r="M16" s="18"/>
      <c r="N16" s="18"/>
      <c r="O16" s="18"/>
      <c r="P16" s="18">
        <v>1664617</v>
      </c>
      <c r="Q16" s="18"/>
    </row>
    <row r="17" spans="1:17" x14ac:dyDescent="0.25">
      <c r="A17" s="15">
        <v>14</v>
      </c>
      <c r="B17" s="16" t="s">
        <v>34</v>
      </c>
      <c r="C17" s="17">
        <f t="shared" si="0"/>
        <v>55207742</v>
      </c>
      <c r="D17" s="18">
        <v>40462752</v>
      </c>
      <c r="E17" s="18">
        <v>451423</v>
      </c>
      <c r="F17" s="18">
        <v>3015042</v>
      </c>
      <c r="G17" s="18">
        <v>7153740</v>
      </c>
      <c r="H17" s="18">
        <v>756898</v>
      </c>
      <c r="I17" s="18"/>
      <c r="J17" s="18">
        <v>2374</v>
      </c>
      <c r="K17" s="18">
        <v>40170</v>
      </c>
      <c r="L17" s="18">
        <v>76500</v>
      </c>
      <c r="M17" s="18"/>
      <c r="N17" s="18"/>
      <c r="O17" s="18"/>
      <c r="P17" s="18">
        <v>3248843</v>
      </c>
      <c r="Q17" s="18"/>
    </row>
    <row r="18" spans="1:17" x14ac:dyDescent="0.25">
      <c r="A18" s="15">
        <v>15</v>
      </c>
      <c r="B18" s="16" t="s">
        <v>35</v>
      </c>
      <c r="C18" s="17">
        <f t="shared" si="0"/>
        <v>30038468</v>
      </c>
      <c r="D18" s="18">
        <v>18408275</v>
      </c>
      <c r="E18" s="18">
        <v>354265</v>
      </c>
      <c r="F18" s="18">
        <v>2435615</v>
      </c>
      <c r="G18" s="18">
        <v>5674096</v>
      </c>
      <c r="H18" s="18">
        <v>1284600</v>
      </c>
      <c r="I18" s="18"/>
      <c r="J18" s="18">
        <v>4787</v>
      </c>
      <c r="K18" s="18">
        <v>22039</v>
      </c>
      <c r="L18" s="18">
        <v>8130</v>
      </c>
      <c r="M18" s="18"/>
      <c r="N18" s="18"/>
      <c r="O18" s="18"/>
      <c r="P18" s="18">
        <v>1846661</v>
      </c>
      <c r="Q18" s="18"/>
    </row>
    <row r="19" spans="1:17" x14ac:dyDescent="0.25">
      <c r="A19" s="19">
        <v>16</v>
      </c>
      <c r="B19" s="16" t="s">
        <v>36</v>
      </c>
      <c r="C19" s="17">
        <f t="shared" si="0"/>
        <v>25883389</v>
      </c>
      <c r="D19" s="18">
        <v>17583528</v>
      </c>
      <c r="E19" s="18">
        <v>263158</v>
      </c>
      <c r="F19" s="18">
        <v>1255152</v>
      </c>
      <c r="G19" s="18">
        <v>4425081</v>
      </c>
      <c r="H19" s="18">
        <v>879985</v>
      </c>
      <c r="I19" s="18"/>
      <c r="J19" s="18">
        <v>2096</v>
      </c>
      <c r="K19" s="18">
        <v>33656</v>
      </c>
      <c r="L19" s="18">
        <v>36500</v>
      </c>
      <c r="M19" s="18"/>
      <c r="N19" s="18"/>
      <c r="O19" s="18"/>
      <c r="P19" s="18">
        <v>1404233</v>
      </c>
      <c r="Q19" s="18"/>
    </row>
    <row r="20" spans="1:17" x14ac:dyDescent="0.25">
      <c r="A20" s="15">
        <v>17</v>
      </c>
      <c r="B20" s="16" t="s">
        <v>37</v>
      </c>
      <c r="C20" s="17">
        <f t="shared" si="0"/>
        <v>19554388</v>
      </c>
      <c r="D20" s="18">
        <v>13610394</v>
      </c>
      <c r="E20" s="18">
        <v>295248</v>
      </c>
      <c r="F20" s="18">
        <v>2477391</v>
      </c>
      <c r="G20" s="18">
        <v>1801795</v>
      </c>
      <c r="H20" s="18">
        <v>655764</v>
      </c>
      <c r="I20" s="18"/>
      <c r="J20" s="18">
        <v>8834</v>
      </c>
      <c r="K20" s="18">
        <v>35296</v>
      </c>
      <c r="L20" s="18">
        <v>19660</v>
      </c>
      <c r="M20" s="18"/>
      <c r="N20" s="18"/>
      <c r="O20" s="18"/>
      <c r="P20" s="18">
        <v>650006</v>
      </c>
      <c r="Q20" s="18"/>
    </row>
    <row r="21" spans="1:17" x14ac:dyDescent="0.25">
      <c r="A21" s="15">
        <v>18</v>
      </c>
      <c r="B21" s="16" t="s">
        <v>38</v>
      </c>
      <c r="C21" s="17">
        <f t="shared" si="0"/>
        <v>20364329</v>
      </c>
      <c r="D21" s="18">
        <v>12231601</v>
      </c>
      <c r="E21" s="18">
        <v>167559</v>
      </c>
      <c r="F21" s="18">
        <v>4049047</v>
      </c>
      <c r="G21" s="18">
        <v>2517709</v>
      </c>
      <c r="H21" s="18">
        <v>590351</v>
      </c>
      <c r="I21" s="18"/>
      <c r="J21" s="18">
        <v>857</v>
      </c>
      <c r="K21" s="18"/>
      <c r="L21" s="18">
        <v>67000</v>
      </c>
      <c r="M21" s="18"/>
      <c r="N21" s="18"/>
      <c r="O21" s="18"/>
      <c r="P21" s="18">
        <v>740205</v>
      </c>
      <c r="Q21" s="18"/>
    </row>
    <row r="22" spans="1:17" x14ac:dyDescent="0.25">
      <c r="A22" s="15">
        <v>19</v>
      </c>
      <c r="B22" s="16" t="s">
        <v>39</v>
      </c>
      <c r="C22" s="17">
        <f t="shared" si="0"/>
        <v>48334559</v>
      </c>
      <c r="D22" s="18">
        <v>38191793</v>
      </c>
      <c r="E22" s="18">
        <v>824460</v>
      </c>
      <c r="F22" s="18">
        <v>2329631</v>
      </c>
      <c r="G22" s="18">
        <v>3508527</v>
      </c>
      <c r="H22" s="18">
        <v>1552634</v>
      </c>
      <c r="I22" s="18"/>
      <c r="J22" s="18">
        <v>1991</v>
      </c>
      <c r="K22" s="18">
        <v>17608</v>
      </c>
      <c r="L22" s="18">
        <v>19000</v>
      </c>
      <c r="M22" s="18"/>
      <c r="N22" s="18"/>
      <c r="O22" s="18"/>
      <c r="P22" s="18">
        <v>1888915</v>
      </c>
      <c r="Q22" s="18"/>
    </row>
    <row r="23" spans="1:17" x14ac:dyDescent="0.25">
      <c r="A23" s="15">
        <v>20</v>
      </c>
      <c r="B23" s="16" t="s">
        <v>40</v>
      </c>
      <c r="C23" s="17">
        <f t="shared" si="0"/>
        <v>2952448</v>
      </c>
      <c r="D23" s="18">
        <v>2134003</v>
      </c>
      <c r="E23" s="18">
        <v>21872</v>
      </c>
      <c r="F23" s="18">
        <v>91682</v>
      </c>
      <c r="G23" s="18">
        <v>379494</v>
      </c>
      <c r="H23" s="18">
        <v>43127</v>
      </c>
      <c r="I23" s="18"/>
      <c r="J23" s="18"/>
      <c r="K23" s="18"/>
      <c r="L23" s="18"/>
      <c r="M23" s="18"/>
      <c r="N23" s="18"/>
      <c r="O23" s="18"/>
      <c r="P23" s="18">
        <v>282270</v>
      </c>
      <c r="Q23" s="18"/>
    </row>
    <row r="24" spans="1:17" x14ac:dyDescent="0.25">
      <c r="A24" s="15">
        <v>21</v>
      </c>
      <c r="B24" s="16" t="s">
        <v>41</v>
      </c>
      <c r="C24" s="17">
        <f t="shared" si="0"/>
        <v>31282723</v>
      </c>
      <c r="D24" s="18">
        <v>18048121</v>
      </c>
      <c r="E24" s="18">
        <v>391983</v>
      </c>
      <c r="F24" s="18">
        <v>3451874</v>
      </c>
      <c r="G24" s="18">
        <v>5241737</v>
      </c>
      <c r="H24" s="18">
        <v>1315416</v>
      </c>
      <c r="I24" s="18"/>
      <c r="J24" s="18">
        <v>5246</v>
      </c>
      <c r="K24" s="18">
        <v>16798</v>
      </c>
      <c r="L24" s="18">
        <v>162860</v>
      </c>
      <c r="M24" s="18"/>
      <c r="N24" s="18"/>
      <c r="O24" s="18"/>
      <c r="P24" s="18">
        <v>2648560</v>
      </c>
      <c r="Q24" s="18">
        <v>128</v>
      </c>
    </row>
    <row r="25" spans="1:17" x14ac:dyDescent="0.25">
      <c r="A25" s="15">
        <v>22</v>
      </c>
      <c r="B25" s="16" t="s">
        <v>42</v>
      </c>
      <c r="C25" s="17">
        <f t="shared" si="0"/>
        <v>36826243</v>
      </c>
      <c r="D25" s="18">
        <v>27295297</v>
      </c>
      <c r="E25" s="18">
        <v>594628</v>
      </c>
      <c r="F25" s="18">
        <v>1168215</v>
      </c>
      <c r="G25" s="18">
        <v>4003530</v>
      </c>
      <c r="H25" s="18">
        <v>840601</v>
      </c>
      <c r="I25" s="18"/>
      <c r="J25" s="18">
        <v>2597</v>
      </c>
      <c r="K25" s="18">
        <v>64694</v>
      </c>
      <c r="L25" s="18">
        <v>11027</v>
      </c>
      <c r="M25" s="18">
        <v>2132</v>
      </c>
      <c r="N25" s="18"/>
      <c r="O25" s="18"/>
      <c r="P25" s="18">
        <v>2843522</v>
      </c>
      <c r="Q25" s="18"/>
    </row>
    <row r="26" spans="1:17" x14ac:dyDescent="0.25">
      <c r="A26" s="15">
        <v>23</v>
      </c>
      <c r="B26" s="16" t="s">
        <v>43</v>
      </c>
      <c r="C26" s="17">
        <f t="shared" si="0"/>
        <v>14191774</v>
      </c>
      <c r="D26" s="18">
        <v>10491705</v>
      </c>
      <c r="E26" s="18">
        <v>176582</v>
      </c>
      <c r="F26" s="18">
        <v>679424</v>
      </c>
      <c r="G26" s="18">
        <v>1812897</v>
      </c>
      <c r="H26" s="18">
        <v>460244</v>
      </c>
      <c r="I26" s="18"/>
      <c r="J26" s="18">
        <v>985</v>
      </c>
      <c r="K26" s="18">
        <v>34116</v>
      </c>
      <c r="L26" s="18">
        <v>16000</v>
      </c>
      <c r="M26" s="18"/>
      <c r="N26" s="18"/>
      <c r="O26" s="18"/>
      <c r="P26" s="18">
        <v>519821</v>
      </c>
      <c r="Q26" s="18"/>
    </row>
    <row r="27" spans="1:17" x14ac:dyDescent="0.25">
      <c r="A27" s="15">
        <v>24</v>
      </c>
      <c r="B27" s="16" t="s">
        <v>44</v>
      </c>
      <c r="C27" s="17">
        <f t="shared" si="0"/>
        <v>17939795</v>
      </c>
      <c r="D27" s="18">
        <v>10415854</v>
      </c>
      <c r="E27" s="18">
        <v>289376</v>
      </c>
      <c r="F27" s="18">
        <v>1036785</v>
      </c>
      <c r="G27" s="18">
        <v>3968614</v>
      </c>
      <c r="H27" s="18">
        <v>892950</v>
      </c>
      <c r="I27" s="18"/>
      <c r="J27" s="18">
        <v>533</v>
      </c>
      <c r="K27" s="18">
        <v>35643</v>
      </c>
      <c r="L27" s="18"/>
      <c r="M27" s="18"/>
      <c r="N27" s="18"/>
      <c r="O27" s="18"/>
      <c r="P27" s="18">
        <v>1300040</v>
      </c>
      <c r="Q27" s="18"/>
    </row>
    <row r="28" spans="1:17" x14ac:dyDescent="0.25">
      <c r="A28" s="15">
        <v>25</v>
      </c>
      <c r="B28" s="16" t="s">
        <v>45</v>
      </c>
      <c r="C28" s="17">
        <f t="shared" si="0"/>
        <v>47978589</v>
      </c>
      <c r="D28" s="18">
        <v>36872296</v>
      </c>
      <c r="E28" s="18">
        <v>287511</v>
      </c>
      <c r="F28" s="18">
        <v>1149908</v>
      </c>
      <c r="G28" s="18">
        <v>5428733</v>
      </c>
      <c r="H28" s="18">
        <v>1198617</v>
      </c>
      <c r="I28" s="18"/>
      <c r="J28" s="18">
        <v>3337</v>
      </c>
      <c r="K28" s="18">
        <v>65845</v>
      </c>
      <c r="L28" s="18">
        <v>119380</v>
      </c>
      <c r="M28" s="18"/>
      <c r="N28" s="18"/>
      <c r="O28" s="18"/>
      <c r="P28" s="18">
        <v>2852962</v>
      </c>
      <c r="Q28" s="18"/>
    </row>
    <row r="29" spans="1:17" x14ac:dyDescent="0.25">
      <c r="A29" s="16"/>
      <c r="B29" s="16" t="s">
        <v>46</v>
      </c>
      <c r="C29" s="22">
        <f>SUM(C4:C28)</f>
        <v>733407310</v>
      </c>
      <c r="D29" s="22">
        <f t="shared" ref="D29:Q29" si="1">SUM(D4:D28)</f>
        <v>512297773</v>
      </c>
      <c r="E29" s="22">
        <f t="shared" si="1"/>
        <v>7713911</v>
      </c>
      <c r="F29" s="22">
        <f t="shared" si="1"/>
        <v>42196273</v>
      </c>
      <c r="G29" s="22">
        <f t="shared" si="1"/>
        <v>105104960</v>
      </c>
      <c r="H29" s="22">
        <f t="shared" si="1"/>
        <v>23345937</v>
      </c>
      <c r="I29" s="22">
        <f t="shared" si="1"/>
        <v>0</v>
      </c>
      <c r="J29" s="22">
        <f t="shared" si="1"/>
        <v>158374</v>
      </c>
      <c r="K29" s="22">
        <f t="shared" si="1"/>
        <v>907074</v>
      </c>
      <c r="L29" s="22">
        <f t="shared" si="1"/>
        <v>1199172</v>
      </c>
      <c r="M29" s="22">
        <f t="shared" si="1"/>
        <v>32081</v>
      </c>
      <c r="N29" s="22">
        <f t="shared" si="1"/>
        <v>2627</v>
      </c>
      <c r="O29" s="22">
        <f t="shared" si="1"/>
        <v>0</v>
      </c>
      <c r="P29" s="22">
        <f t="shared" si="1"/>
        <v>40449000</v>
      </c>
      <c r="Q29" s="22">
        <f t="shared" si="1"/>
        <v>128</v>
      </c>
    </row>
    <row r="30" spans="1:17" x14ac:dyDescent="0.25">
      <c r="A30" s="16"/>
      <c r="B30" s="16" t="s">
        <v>47</v>
      </c>
      <c r="C30" s="23">
        <f t="shared" ref="C30:Q30" si="2">-C29</f>
        <v>-733407310</v>
      </c>
      <c r="D30" s="23">
        <f t="shared" si="2"/>
        <v>-512297773</v>
      </c>
      <c r="E30" s="23">
        <f t="shared" si="2"/>
        <v>-7713911</v>
      </c>
      <c r="F30" s="23">
        <f t="shared" si="2"/>
        <v>-42196273</v>
      </c>
      <c r="G30" s="23">
        <f t="shared" si="2"/>
        <v>-105104960</v>
      </c>
      <c r="H30" s="23">
        <f t="shared" si="2"/>
        <v>-23345937</v>
      </c>
      <c r="I30" s="23">
        <f t="shared" si="2"/>
        <v>0</v>
      </c>
      <c r="J30" s="23">
        <f t="shared" si="2"/>
        <v>-158374</v>
      </c>
      <c r="K30" s="23">
        <f t="shared" si="2"/>
        <v>-907074</v>
      </c>
      <c r="L30" s="23">
        <f t="shared" si="2"/>
        <v>-1199172</v>
      </c>
      <c r="M30" s="23">
        <f t="shared" si="2"/>
        <v>-32081</v>
      </c>
      <c r="N30" s="23">
        <f t="shared" si="2"/>
        <v>-2627</v>
      </c>
      <c r="O30" s="23">
        <f t="shared" si="2"/>
        <v>0</v>
      </c>
      <c r="P30" s="23">
        <f t="shared" si="2"/>
        <v>-40449000</v>
      </c>
      <c r="Q30" s="23">
        <f t="shared" si="2"/>
        <v>-128</v>
      </c>
    </row>
    <row r="31" spans="1:17" x14ac:dyDescent="0.25">
      <c r="A31" s="24"/>
      <c r="B31" s="20" t="s">
        <v>6</v>
      </c>
      <c r="C31" s="25" t="s">
        <v>48</v>
      </c>
      <c r="D31" s="26" t="s">
        <v>48</v>
      </c>
      <c r="E31" s="23" t="s">
        <v>48</v>
      </c>
      <c r="F31" s="23" t="s">
        <v>48</v>
      </c>
      <c r="G31" s="25" t="s">
        <v>48</v>
      </c>
      <c r="H31" s="23" t="s">
        <v>48</v>
      </c>
      <c r="I31" s="26"/>
      <c r="J31" s="27" t="s">
        <v>48</v>
      </c>
      <c r="K31" s="27" t="s">
        <v>48</v>
      </c>
      <c r="L31" s="27" t="s">
        <v>48</v>
      </c>
      <c r="M31" s="27"/>
      <c r="N31" s="27"/>
      <c r="O31" s="27"/>
      <c r="P31" s="27" t="s">
        <v>48</v>
      </c>
      <c r="Q31" s="27" t="s">
        <v>48</v>
      </c>
    </row>
  </sheetData>
  <mergeCells count="5">
    <mergeCell ref="A1:Q1"/>
    <mergeCell ref="B2:C2"/>
    <mergeCell ref="D2:H2"/>
    <mergeCell ref="I2:O2"/>
    <mergeCell ref="P2:Q2"/>
  </mergeCells>
  <conditionalFormatting sqref="C3:H3 P3">
    <cfRule type="cellIs" dxfId="0" priority="1" operator="lessThan">
      <formula>0</formula>
    </cfRule>
  </conditionalFormatting>
  <pageMargins left="0.25" right="0.25" top="0.75" bottom="0.75" header="0.3" footer="0.3"/>
  <pageSetup paperSize="9" scale="5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2026-07-16T07:46:50Z</dcterms:modified>
</cp:coreProperties>
</file>